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2808" yWindow="1272" windowWidth="27672" windowHeight="27132" tabRatio="742" activeTab="0"/>
  </bookViews>
  <sheets>
    <sheet name="table" sheetId="1" r:id="rId1"/>
    <sheet name="Sheet1" sheetId="2" r:id="rId2"/>
  </sheets>
  <definedNames>
    <definedName name="_xlnm.Print_Area" localSheetId="0">'table'!$A$1:$H$695</definedName>
    <definedName name="_xlnm.Print_Titles" localSheetId="0">'table'!$1:$2</definedName>
  </definedNames>
  <calcPr calcId="162913"/>
</workbook>
</file>

<file path=xl/sharedStrings.xml><?xml version="1.0" encoding="utf-8"?>
<sst xmlns="http://schemas.openxmlformats.org/spreadsheetml/2006/main" count="643" uniqueCount="612">
  <si>
    <t>1</t>
  </si>
  <si>
    <t>2</t>
  </si>
  <si>
    <t>3</t>
  </si>
  <si>
    <t>4</t>
  </si>
  <si>
    <t>5</t>
  </si>
  <si>
    <t>6</t>
  </si>
  <si>
    <t>COUNTY AND DISTRICT</t>
  </si>
  <si>
    <t>ATLANTIC COUNTY</t>
  </si>
  <si>
    <t>ABSECON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</si>
  <si>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</si>
  <si>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</si>
  <si>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</si>
  <si>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</si>
  <si>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</si>
  <si>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</si>
  <si>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</si>
  <si>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</si>
  <si>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</si>
  <si>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</si>
  <si>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</si>
  <si>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</si>
  <si>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</si>
  <si>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</si>
  <si>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</si>
  <si>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</si>
  <si>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</si>
  <si>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</si>
  <si>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</si>
  <si>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</si>
  <si>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</si>
  <si>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 xml:space="preserve"> </t>
  </si>
  <si>
    <t>BERGEN COUNTY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</si>
  <si>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</si>
  <si>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</si>
  <si>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</si>
  <si>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</si>
  <si>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</si>
  <si>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</si>
  <si>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</si>
  <si>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</si>
  <si>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</si>
  <si>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</si>
  <si>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</si>
  <si>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E.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</si>
  <si>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</si>
  <si>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</si>
  <si>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</si>
  <si>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</si>
  <si>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</si>
  <si>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</si>
  <si>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</si>
  <si>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</si>
  <si>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</si>
  <si>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</si>
  <si>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</si>
  <si>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</si>
  <si>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</si>
  <si>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</si>
  <si>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</si>
  <si>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</si>
  <si>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</si>
  <si>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</si>
  <si>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</si>
  <si>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</si>
  <si>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</si>
  <si>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</si>
  <si>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</si>
  <si>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</si>
  <si>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</si>
  <si>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</si>
  <si>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</si>
  <si>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</si>
  <si>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</si>
  <si>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</si>
  <si>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</si>
  <si>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</si>
  <si>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</si>
  <si>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</si>
  <si>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</si>
  <si>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</si>
  <si>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</si>
  <si>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</si>
  <si>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</si>
  <si>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</si>
  <si>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</si>
  <si>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</si>
  <si>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</si>
  <si>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</si>
  <si>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</si>
  <si>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</si>
  <si>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</si>
  <si>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</si>
  <si>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</si>
  <si>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</si>
  <si>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</si>
  <si>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</si>
  <si>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</si>
  <si>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</si>
  <si>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</si>
  <si>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</si>
  <si>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</si>
  <si>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</si>
  <si>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</si>
  <si>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</si>
  <si>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</si>
  <si>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</si>
  <si>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</si>
  <si>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</si>
  <si>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</si>
  <si>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</si>
  <si>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</si>
  <si>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</si>
  <si>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</si>
  <si>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</si>
  <si>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</si>
  <si>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</si>
  <si>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</si>
  <si>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</si>
  <si>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</si>
  <si>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</si>
  <si>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</si>
  <si>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</si>
  <si>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</si>
  <si>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</si>
  <si>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</si>
  <si>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</si>
  <si>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</si>
  <si>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</si>
  <si>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</si>
  <si>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</si>
  <si>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</si>
  <si>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</si>
  <si>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</si>
  <si>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</si>
  <si>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</si>
  <si>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</si>
  <si>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</si>
  <si>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</si>
  <si>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</si>
  <si>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</si>
  <si>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</si>
  <si>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</si>
  <si>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</si>
  <si>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</si>
  <si>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</si>
  <si>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</si>
  <si>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</si>
  <si>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</si>
  <si>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</si>
  <si>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</si>
  <si>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</si>
  <si>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</si>
  <si>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</si>
  <si>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</si>
  <si>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</si>
  <si>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</si>
  <si>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</si>
  <si>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</si>
  <si>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</si>
  <si>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</si>
  <si>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</si>
  <si>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</si>
  <si>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</si>
  <si>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</si>
  <si>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</si>
  <si>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</si>
  <si>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</si>
  <si>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</si>
  <si>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</si>
  <si>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TAVISTOCK BORO</t>
  </si>
  <si>
    <t>WATERFORD TWP</t>
  </si>
  <si>
    <t>WINSLOW TWP</t>
  </si>
  <si>
    <t>WOODLYNNE BORO</t>
  </si>
  <si>
    <t>CAPE MAY COUNTY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</si>
  <si>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</si>
  <si>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</si>
  <si>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</si>
  <si>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</si>
  <si>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</si>
  <si>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</si>
  <si>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</si>
  <si>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</si>
  <si>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</si>
  <si>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</si>
  <si>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</si>
  <si>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</si>
  <si>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</si>
  <si>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</si>
  <si>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</si>
  <si>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</si>
  <si>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</si>
  <si>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</si>
  <si>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</si>
  <si>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</si>
  <si>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</si>
  <si>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</si>
  <si>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</si>
  <si>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</si>
  <si>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</si>
  <si>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</si>
  <si>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</si>
  <si>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</si>
  <si>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</si>
  <si>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</si>
  <si>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</si>
  <si>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</si>
  <si>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BLOOMFIELD TWP</t>
  </si>
  <si>
    <t>CALDWELL BORO TWP</t>
  </si>
  <si>
    <t>CEDAR GROVE TWP</t>
  </si>
  <si>
    <t>ESSEX FELLS TWP</t>
  </si>
  <si>
    <t>GLEN RIDGE TWP</t>
  </si>
  <si>
    <t>LIVINGSTON TWP</t>
  </si>
  <si>
    <t>MAPLEWOOD TWP</t>
  </si>
  <si>
    <t>MILLBURN TWP</t>
  </si>
  <si>
    <t>MONTCLAIR TWP</t>
  </si>
  <si>
    <t>NORTH CALDWELL TWP</t>
  </si>
  <si>
    <t>NUTLEY TWP</t>
  </si>
  <si>
    <t>ROSELAND BORO</t>
  </si>
  <si>
    <t>SOUTH ORANGE VILLAGE TWP</t>
  </si>
  <si>
    <t>VERONA TWP</t>
  </si>
  <si>
    <t>WEST CALDWELL TWP</t>
  </si>
  <si>
    <t>WEST ORANGE TWP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</si>
  <si>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</si>
  <si>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</si>
  <si>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</si>
  <si>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</si>
  <si>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</si>
  <si>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</si>
  <si>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</si>
  <si>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</si>
  <si>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</si>
  <si>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</si>
  <si>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</si>
  <si>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</si>
  <si>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</si>
  <si>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</si>
  <si>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</si>
  <si>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</si>
  <si>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</si>
  <si>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</si>
  <si>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</si>
  <si>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</si>
  <si>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</si>
  <si>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</si>
  <si>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</si>
  <si>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</si>
  <si>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</si>
  <si>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</si>
  <si>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</si>
  <si>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 xml:space="preserve">HARRISON TOWN </t>
  </si>
  <si>
    <t>HOBOKEN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</si>
  <si>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</si>
  <si>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</si>
  <si>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</si>
  <si>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</si>
  <si>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</si>
  <si>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</si>
  <si>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</si>
  <si>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</si>
  <si>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</si>
  <si>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</si>
  <si>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</si>
  <si>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</si>
  <si>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</si>
  <si>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</si>
  <si>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</si>
  <si>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</si>
  <si>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</si>
  <si>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</si>
  <si>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</si>
  <si>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</si>
  <si>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</si>
  <si>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</si>
  <si>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</si>
  <si>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</si>
  <si>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</si>
  <si>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</si>
  <si>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</si>
  <si>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</si>
  <si>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</si>
  <si>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</si>
  <si>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MERCER COUNTY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</si>
  <si>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</si>
  <si>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</si>
  <si>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</si>
  <si>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</si>
  <si>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</si>
  <si>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</si>
  <si>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</si>
  <si>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MIDDLESEX COUNTY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</si>
  <si>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</si>
  <si>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</si>
  <si>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</si>
  <si>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</si>
  <si>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</si>
  <si>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</si>
  <si>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</si>
  <si>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</si>
  <si>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</si>
  <si>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</si>
  <si>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</si>
  <si>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</si>
  <si>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</si>
  <si>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</si>
  <si>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</si>
  <si>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</si>
  <si>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</si>
  <si>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</si>
  <si>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</si>
  <si>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</si>
  <si>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</si>
  <si>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</si>
  <si>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MONMOUTH COUNTY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</si>
  <si>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</si>
  <si>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</si>
  <si>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</si>
  <si>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</si>
  <si>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</si>
  <si>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</si>
  <si>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</si>
  <si>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</si>
  <si>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</si>
  <si>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TWP</t>
  </si>
  <si>
    <t>DEAL BORO</t>
  </si>
  <si>
    <t>EATON TOWN BORO</t>
  </si>
  <si>
    <t>ENGLISHTOWN BORO</t>
  </si>
  <si>
    <t>FAIRHAVEN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</si>
  <si>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</si>
  <si>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</si>
  <si>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</si>
  <si>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</si>
  <si>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</si>
  <si>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</si>
  <si>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</si>
  <si>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</si>
  <si>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</si>
  <si>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</si>
  <si>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</si>
  <si>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</si>
  <si>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</si>
  <si>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</si>
  <si>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</si>
  <si>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</si>
  <si>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</si>
  <si>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</si>
  <si>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</si>
  <si>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</si>
  <si>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</si>
  <si>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</si>
  <si>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</si>
  <si>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</si>
  <si>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</si>
  <si>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</si>
  <si>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</si>
  <si>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</si>
  <si>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</si>
  <si>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</si>
  <si>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</si>
  <si>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</si>
  <si>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</si>
  <si>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</si>
  <si>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</si>
  <si>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</si>
  <si>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</si>
  <si>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</si>
  <si>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</si>
  <si>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</si>
  <si>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BOONTOWN TWP</t>
  </si>
  <si>
    <t>BUTLER BORO</t>
  </si>
  <si>
    <t>CHATHAM BORO</t>
  </si>
  <si>
    <t>CHATHAM TWP</t>
  </si>
  <si>
    <t>CHESTER BORO</t>
  </si>
  <si>
    <t>CHESTER TWP</t>
  </si>
  <si>
    <t>DENVILLE TWP</t>
  </si>
  <si>
    <t>DOVER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</si>
  <si>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</si>
  <si>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</si>
  <si>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</si>
  <si>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</si>
  <si>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</si>
  <si>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</si>
  <si>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</si>
  <si>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</si>
  <si>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</si>
  <si>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</si>
  <si>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</si>
  <si>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</si>
  <si>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</si>
  <si>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</si>
  <si>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</si>
  <si>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</si>
  <si>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</si>
  <si>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</si>
  <si>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</si>
  <si>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</si>
  <si>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</si>
  <si>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</si>
  <si>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</si>
  <si>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</si>
  <si>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</si>
  <si>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</si>
  <si>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</si>
  <si>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</si>
  <si>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</si>
  <si>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</si>
  <si>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</si>
  <si>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</si>
  <si>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</si>
  <si>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</si>
  <si>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</si>
  <si>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</si>
  <si>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</si>
  <si>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</si>
  <si>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</si>
  <si>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</si>
  <si>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</si>
  <si>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LAKEHUSRT BORO</t>
  </si>
  <si>
    <t>LAKEWOOD TWP</t>
  </si>
  <si>
    <t>LAVALETTE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</si>
  <si>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</si>
  <si>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</si>
  <si>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</si>
  <si>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</si>
  <si>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</si>
  <si>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</si>
  <si>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</si>
  <si>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</si>
  <si>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</si>
  <si>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</si>
  <si>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</si>
  <si>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</si>
  <si>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</si>
  <si>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</si>
  <si>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</si>
  <si>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</si>
  <si>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 COUNTY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</si>
  <si>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</si>
  <si>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</si>
  <si>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</si>
  <si>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</si>
  <si>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</si>
  <si>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</si>
  <si>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</si>
  <si>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</si>
  <si>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</si>
  <si>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</si>
  <si>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</si>
  <si>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</si>
  <si>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</si>
  <si>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</si>
  <si>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</si>
  <si>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 COUNTY</t>
  </si>
  <si>
    <t>ALLOWAY TWP</t>
  </si>
  <si>
    <t>CARNEYS POINT TWP</t>
  </si>
  <si>
    <t>ELMER TWP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</si>
  <si>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</si>
  <si>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</si>
  <si>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</si>
  <si>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</si>
  <si>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</si>
  <si>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</si>
  <si>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</si>
  <si>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</si>
  <si>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</si>
  <si>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</si>
  <si>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</si>
  <si>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</si>
  <si>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</si>
  <si>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</si>
  <si>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</si>
  <si>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</si>
  <si>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</si>
  <si>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</si>
  <si>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</si>
  <si>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</si>
  <si>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</si>
  <si>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</si>
  <si>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</si>
  <si>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</si>
  <si>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</si>
  <si>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</si>
  <si>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</si>
  <si>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</si>
  <si>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</si>
  <si>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</si>
  <si>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</si>
  <si>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</si>
  <si>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</si>
  <si>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SUSSEX COUNTY</t>
  </si>
  <si>
    <t>ANDOVER BORO</t>
  </si>
  <si>
    <t>ANDOVER TWP</t>
  </si>
  <si>
    <t>BRANCHVILLE BORO</t>
  </si>
  <si>
    <t>BYRAM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</si>
  <si>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</si>
  <si>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</si>
  <si>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</si>
  <si>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</si>
  <si>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</si>
  <si>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</si>
  <si>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</si>
  <si>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</si>
  <si>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</si>
  <si>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</si>
  <si>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</si>
  <si>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</si>
  <si>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</si>
  <si>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</si>
  <si>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</si>
  <si>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</si>
  <si>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</si>
  <si>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</si>
  <si>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</si>
  <si>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</si>
  <si>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UNION COUNTY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</si>
  <si>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</si>
  <si>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</si>
  <si>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</si>
  <si>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</si>
  <si>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</si>
  <si>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</si>
  <si>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</si>
  <si>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</si>
  <si>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</si>
  <si>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</si>
  <si>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</si>
  <si>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</si>
  <si>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</si>
  <si>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</si>
  <si>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</si>
  <si>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</si>
  <si>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</si>
  <si>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</si>
  <si>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ALLAMUCHY TWP</t>
  </si>
  <si>
    <t>ALPHA BORO</t>
  </si>
  <si>
    <t>BELVIDERE TOWN</t>
  </si>
  <si>
    <t>BLAIRSTOWN TWP</t>
  </si>
  <si>
    <t>FRELINGHUYSEN TWP</t>
  </si>
  <si>
    <t>HACKETTSTOWN TOWN</t>
  </si>
  <si>
    <t>HARWICK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</si>
  <si>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</si>
  <si>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</si>
  <si>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</si>
  <si>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</si>
  <si>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</si>
  <si>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</si>
  <si>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</si>
  <si>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</si>
  <si>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</si>
  <si>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</si>
  <si>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</si>
  <si>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 xml:space="preserve"> STATE TOTALS</t>
  </si>
  <si>
    <t>TOTAL ATLANTIC COUNTY</t>
  </si>
  <si>
    <t>TOTAL BERGEN COUNTY</t>
  </si>
  <si>
    <t>TOTAL BURLINGTON COUNTY</t>
  </si>
  <si>
    <t>TOTAL CAMDEN COUNTY</t>
  </si>
  <si>
    <t>TOTAL CAPE MAY COUNTY</t>
  </si>
  <si>
    <t>TOTAL CUMBERLAND COUNTY</t>
  </si>
  <si>
    <t>TOTAL ESSEX COUNTY</t>
  </si>
  <si>
    <t>TOTAL GLOUCESTER COUNTY</t>
  </si>
  <si>
    <t>TOTAL HUDSON COUNTY</t>
  </si>
  <si>
    <t>TOTAL HUNTERDON COUNTY</t>
  </si>
  <si>
    <t>TOTAL MERCER COUNTY</t>
  </si>
  <si>
    <t>TOTAL MIDDLESEX COUNTY</t>
  </si>
  <si>
    <t>TOTAL MONMOUTH COUNTY</t>
  </si>
  <si>
    <t>TOTAL MORRIS COUNTY</t>
  </si>
  <si>
    <t>TOTAL OCEAN COUNTY</t>
  </si>
  <si>
    <t>TOTAL PASSAIC COUNTY</t>
  </si>
  <si>
    <t>TOTAL SALEM COUNTY</t>
  </si>
  <si>
    <t>TOTAL SOMERSET COUNTY</t>
  </si>
  <si>
    <t>TOTAL SUSSEX COUNTY</t>
  </si>
  <si>
    <t>TOTAL WARREN COUNTY</t>
  </si>
  <si>
    <t>TOTAL UNION COUNTY</t>
  </si>
  <si>
    <t>STATE TOTALS</t>
  </si>
  <si>
    <t>LAKE COMO BORO</t>
  </si>
  <si>
    <t>TOMS RIVER TWP</t>
  </si>
  <si>
    <t>LONG HILL TWP</t>
  </si>
  <si>
    <t>ROBBINSVILLE TWP</t>
  </si>
  <si>
    <t>WOODLAND PARK BORO</t>
  </si>
  <si>
    <t xml:space="preserve">VOORHEES TWP  </t>
  </si>
  <si>
    <t>PRINCETON</t>
  </si>
  <si>
    <t>TOWN OF CLINTON</t>
  </si>
  <si>
    <t>AVE. RATIO ASSESSED TO TRUE VALUE</t>
  </si>
  <si>
    <t>AGG. TRUE VALUE REAL PROP. *</t>
  </si>
  <si>
    <t>ASSESSED VALUE CLASS II R. R. PROPERTY</t>
  </si>
  <si>
    <t>ASSESSED VALUE ALL PERS. PROPERTY</t>
  </si>
  <si>
    <t>EQUALIZED VALUATION</t>
  </si>
  <si>
    <t>AGG. ASSESSED VALUATION 
REAL  PROP.  *</t>
  </si>
  <si>
    <t>ATLANTIC CITY CITY</t>
  </si>
  <si>
    <t>LYNDHURST TWP</t>
  </si>
  <si>
    <t>EAST ORANGE CITY</t>
  </si>
  <si>
    <t>ORANGE CITY TWP</t>
  </si>
  <si>
    <t>FORT LEE BORO**</t>
  </si>
  <si>
    <t>MAHWAH TWP**</t>
  </si>
  <si>
    <t>NORTHVALE BORO**</t>
  </si>
  <si>
    <t>UPPER SADDLE RIV BORO**</t>
  </si>
  <si>
    <t>BELLEVILLE TWP**</t>
  </si>
  <si>
    <t>IRVINGTON TWP**</t>
  </si>
  <si>
    <t>NEWARK CITY**</t>
  </si>
  <si>
    <t>JERSEY CITY CITY**</t>
  </si>
  <si>
    <t>WEST AMWELL TWP**</t>
  </si>
  <si>
    <t>CARTERET BORO**</t>
  </si>
  <si>
    <t>PLAINSBORO TWP**</t>
  </si>
  <si>
    <t>BERKELEY HEIGHTS TWP**</t>
  </si>
  <si>
    <t>LINDEN CITY**</t>
  </si>
  <si>
    <t>UNION TWP**</t>
  </si>
  <si>
    <t xml:space="preserve">ATLANTIC COUNTY </t>
  </si>
  <si>
    <t>BERGEN COUNTY **</t>
  </si>
  <si>
    <t>MIDDLESEX COUNTY **</t>
  </si>
  <si>
    <t>ESSEX COUNTY  **</t>
  </si>
  <si>
    <t>UNION COUNTY  **</t>
  </si>
  <si>
    <t>HUDSON COUNTY  **</t>
  </si>
  <si>
    <t>HUNTERDON COUNTY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</si>
</sst>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000"/>
  </numFmts>
  <fonts count="7">
    <font>
      <sz val="12"/>
      <name val="Arial MT"/>
      <family val="2"/>
    </font>
    <font>
      <sz val="10"/>
      <name val="Arial"/>
      <family val="2"/>
    </font>
    <font>
      <b/>
      <sz val="12"/>
      <name val="Arial MT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2" tint="-0.8999800086021423"/>
      <name val="Arial MT"/>
      <family val="2"/>
    </font>
    <font>
      <sz val="12"/>
      <color theme="3" tint="0.39998000860214233"/>
      <name val="Arial MT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rgb="FF969696"/>
      </right>
      <top style="thin">
        <color rgb="FF969696"/>
      </top>
      <bottom style="thin">
        <color rgb="FF969696"/>
      </bottom>
    </border>
    <border>
      <left style="thin"/>
      <right/>
      <top/>
      <bottom/>
    </border>
  </borders>
  <cellStyleXfs count="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>
      <alignment/>
      <protection/>
    </xf>
  </cellStyleXfs>
  <cellXfs count="99">
    <xf numFmtId="0" fontId="0" fillId="2" borderId="0" xfId="0" applyNumberFormat="1"/>
    <xf numFmtId="0" fontId="2" fillId="3" borderId="0" xfId="0" applyNumberFormat="1" applyFont="1" applyFill="1"/>
    <xf numFmtId="0" fontId="2" fillId="3" borderId="0" xfId="0" applyNumberFormat="1" applyFont="1" applyFill="1" applyBorder="1"/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37" fontId="2" fillId="2" borderId="1" xfId="0" applyNumberFormat="1" applyFont="1" applyFill="1" applyBorder="1" applyAlignment="1">
      <alignment horizontal="right"/>
    </xf>
    <xf numFmtId="39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Border="1" applyAlignment="1">
      <alignment horizontal="center" vertical="center"/>
    </xf>
    <xf numFmtId="37" fontId="2" fillId="2" borderId="1" xfId="0" applyNumberFormat="1" applyFont="1" applyBorder="1" applyAlignment="1">
      <alignment horizontal="right" vertical="center"/>
    </xf>
    <xf numFmtId="0" fontId="2" fillId="2" borderId="1" xfId="0" applyNumberFormat="1" applyFont="1" applyBorder="1" applyAlignment="1">
      <alignment horizontal="center"/>
    </xf>
    <xf numFmtId="37" fontId="2" fillId="2" borderId="1" xfId="0" applyNumberFormat="1" applyFont="1" applyBorder="1" applyAlignment="1">
      <alignment horizontal="right"/>
    </xf>
    <xf numFmtId="37" fontId="2" fillId="2" borderId="1" xfId="0" applyNumberFormat="1" applyFont="1" applyBorder="1" applyAlignment="1">
      <alignment horizontal="center"/>
    </xf>
    <xf numFmtId="39" fontId="2" fillId="2" borderId="1" xfId="0" applyNumberFormat="1" applyFont="1" applyBorder="1" applyAlignment="1">
      <alignment horizontal="right"/>
    </xf>
    <xf numFmtId="0" fontId="2" fillId="4" borderId="1" xfId="0" applyNumberFormat="1" applyFont="1" applyFill="1" applyBorder="1"/>
    <xf numFmtId="0" fontId="2" fillId="4" borderId="0" xfId="0" applyNumberFormat="1" applyFont="1" applyFill="1"/>
    <xf numFmtId="0" fontId="2" fillId="3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/>
    </xf>
    <xf numFmtId="165" fontId="2" fillId="2" borderId="1" xfId="0" applyNumberFormat="1" applyFont="1" applyBorder="1" applyAlignment="1">
      <alignment horizontal="right" vertical="center"/>
    </xf>
    <xf numFmtId="49" fontId="2" fillId="5" borderId="0" xfId="0" applyNumberFormat="1" applyFont="1" applyFill="1" applyAlignment="1">
      <alignment horizontal="right"/>
    </xf>
    <xf numFmtId="0" fontId="2" fillId="5" borderId="0" xfId="0" applyNumberFormat="1" applyFont="1" applyFill="1" applyAlignment="1">
      <alignment horizontal="center"/>
    </xf>
    <xf numFmtId="165" fontId="2" fillId="6" borderId="1" xfId="0" applyNumberFormat="1" applyFont="1" applyFill="1" applyBorder="1" applyAlignment="1">
      <alignment horizontal="right"/>
    </xf>
    <xf numFmtId="0" fontId="2" fillId="6" borderId="1" xfId="0" applyNumberFormat="1" applyFont="1" applyFill="1" applyBorder="1" applyAlignment="1">
      <alignment horizontal="center"/>
    </xf>
    <xf numFmtId="37" fontId="2" fillId="6" borderId="1" xfId="0" applyNumberFormat="1" applyFont="1" applyFill="1" applyBorder="1" applyAlignment="1">
      <alignment horizontal="right"/>
    </xf>
    <xf numFmtId="37" fontId="5" fillId="2" borderId="1" xfId="0" applyNumberFormat="1" applyFont="1" applyBorder="1"/>
    <xf numFmtId="0" fontId="5" fillId="2" borderId="1" xfId="0" applyNumberFormat="1" applyFont="1" applyBorder="1"/>
    <xf numFmtId="0" fontId="5" fillId="0" borderId="1" xfId="0" applyNumberFormat="1" applyFont="1" applyFill="1" applyBorder="1"/>
    <xf numFmtId="0" fontId="2" fillId="7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right"/>
    </xf>
    <xf numFmtId="49" fontId="2" fillId="7" borderId="2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Border="1" applyAlignment="1">
      <alignment horizontal="center"/>
    </xf>
    <xf numFmtId="0" fontId="5" fillId="2" borderId="1" xfId="0" applyNumberFormat="1" applyFont="1" applyBorder="1" applyAlignment="1">
      <alignment horizontal="left"/>
    </xf>
    <xf numFmtId="0" fontId="2" fillId="8" borderId="0" xfId="0" applyNumberFormat="1" applyFont="1" applyFill="1"/>
    <xf numFmtId="0" fontId="2" fillId="9" borderId="0" xfId="0" applyNumberFormat="1" applyFont="1" applyFill="1"/>
    <xf numFmtId="0" fontId="0" fillId="0" borderId="1" xfId="0" applyNumberFormat="1" applyFont="1" applyFill="1" applyBorder="1"/>
    <xf numFmtId="37" fontId="3" fillId="0" borderId="4" xfId="20" applyNumberFormat="1" applyFont="1" applyFill="1" applyBorder="1" applyAlignment="1">
      <alignment horizontal="right" vertical="center" wrapText="1"/>
    </xf>
    <xf numFmtId="37" fontId="3" fillId="0" borderId="5" xfId="20" applyNumberFormat="1" applyFont="1" applyFill="1" applyBorder="1" applyAlignment="1">
      <alignment horizontal="right" vertical="center" wrapText="1"/>
    </xf>
    <xf numFmtId="0" fontId="0" fillId="6" borderId="1" xfId="0" applyNumberFormat="1" applyFont="1" applyFill="1" applyBorder="1"/>
    <xf numFmtId="37" fontId="0" fillId="6" borderId="1" xfId="0" applyNumberFormat="1" applyFont="1" applyFill="1" applyBorder="1" applyAlignment="1">
      <alignment horizontal="right"/>
    </xf>
    <xf numFmtId="0" fontId="0" fillId="3" borderId="0" xfId="0" applyNumberFormat="1" applyFont="1" applyFill="1" applyBorder="1"/>
    <xf numFmtId="0" fontId="0" fillId="2" borderId="1" xfId="0" applyNumberFormat="1" applyFont="1" applyBorder="1" applyAlignment="1">
      <alignment horizontal="right"/>
    </xf>
    <xf numFmtId="0" fontId="0" fillId="3" borderId="0" xfId="0" applyNumberFormat="1" applyFont="1" applyFill="1"/>
    <xf numFmtId="165" fontId="0" fillId="2" borderId="1" xfId="0" applyNumberFormat="1" applyFont="1" applyBorder="1" applyAlignment="1">
      <alignment horizontal="right"/>
    </xf>
    <xf numFmtId="0" fontId="0" fillId="2" borderId="1" xfId="0" applyNumberFormat="1" applyFont="1" applyBorder="1"/>
    <xf numFmtId="39" fontId="0" fillId="0" borderId="1" xfId="0" applyNumberFormat="1" applyFont="1" applyFill="1" applyBorder="1" applyAlignment="1">
      <alignment horizontal="right"/>
    </xf>
    <xf numFmtId="37" fontId="0" fillId="2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39" fontId="0" fillId="2" borderId="1" xfId="0" applyNumberFormat="1" applyFont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/>
    <xf numFmtId="37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165" fontId="0" fillId="6" borderId="1" xfId="0" applyNumberFormat="1" applyFont="1" applyFill="1" applyBorder="1" applyAlignment="1">
      <alignment horizontal="right"/>
    </xf>
    <xf numFmtId="3" fontId="0" fillId="2" borderId="1" xfId="0" applyNumberFormat="1" applyFont="1" applyBorder="1"/>
    <xf numFmtId="3" fontId="0" fillId="0" borderId="1" xfId="0" applyNumberFormat="1" applyFont="1" applyFill="1" applyBorder="1"/>
    <xf numFmtId="0" fontId="0" fillId="3" borderId="0" xfId="0" applyNumberFormat="1" applyFont="1" applyFill="1" applyAlignment="1">
      <alignment horizontal="center"/>
    </xf>
    <xf numFmtId="0" fontId="0" fillId="6" borderId="1" xfId="0" applyNumberFormat="1" applyFont="1" applyFill="1" applyBorder="1" applyAlignment="1">
      <alignment horizontal="right"/>
    </xf>
    <xf numFmtId="0" fontId="0" fillId="10" borderId="1" xfId="0" applyNumberFormat="1" applyFont="1" applyFill="1" applyBorder="1" applyAlignment="1">
      <alignment horizontal="right"/>
    </xf>
    <xf numFmtId="37" fontId="0" fillId="10" borderId="1" xfId="0" applyNumberFormat="1" applyFont="1" applyFill="1" applyBorder="1" applyAlignment="1">
      <alignment horizontal="right"/>
    </xf>
    <xf numFmtId="3" fontId="0" fillId="2" borderId="0" xfId="0" applyNumberFormat="1" applyFont="1"/>
    <xf numFmtId="37" fontId="3" fillId="0" borderId="4" xfId="20" applyNumberFormat="1" applyFont="1" applyFill="1" applyBorder="1" applyAlignment="1">
      <alignment vertical="center" wrapText="1"/>
    </xf>
    <xf numFmtId="3" fontId="0" fillId="3" borderId="0" xfId="0" applyNumberFormat="1" applyFont="1" applyFill="1"/>
    <xf numFmtId="37" fontId="3" fillId="0" borderId="4" xfId="20" applyNumberFormat="1" applyFont="1" applyFill="1" applyBorder="1" applyAlignment="1">
      <alignment horizontal="center" vertical="center" wrapText="1"/>
    </xf>
    <xf numFmtId="164" fontId="3" fillId="0" borderId="4" xfId="2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49" fontId="0" fillId="6" borderId="1" xfId="0" applyNumberFormat="1" applyFont="1" applyFill="1" applyBorder="1" applyAlignment="1">
      <alignment horizontal="right"/>
    </xf>
    <xf numFmtId="49" fontId="0" fillId="2" borderId="1" xfId="0" applyNumberFormat="1" applyFont="1" applyBorder="1" applyAlignment="1">
      <alignment horizontal="right"/>
    </xf>
    <xf numFmtId="37" fontId="0" fillId="2" borderId="1" xfId="0" applyNumberFormat="1" applyFont="1" applyBorder="1"/>
    <xf numFmtId="37" fontId="0" fillId="2" borderId="1" xfId="0" applyNumberFormat="1" applyFont="1" applyBorder="1" applyAlignment="1">
      <alignment horizontal="center"/>
    </xf>
    <xf numFmtId="37" fontId="0" fillId="9" borderId="0" xfId="0" applyNumberFormat="1" applyFont="1" applyFill="1"/>
    <xf numFmtId="37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Alignment="1">
      <alignment horizontal="right"/>
    </xf>
    <xf numFmtId="0" fontId="0" fillId="9" borderId="0" xfId="0" applyNumberFormat="1" applyFont="1" applyFill="1" applyAlignment="1">
      <alignment horizontal="right"/>
    </xf>
    <xf numFmtId="49" fontId="0" fillId="9" borderId="0" xfId="0" applyNumberFormat="1" applyFont="1" applyFill="1" applyAlignment="1">
      <alignment horizontal="right"/>
    </xf>
    <xf numFmtId="0" fontId="0" fillId="9" borderId="0" xfId="0" applyNumberFormat="1" applyFont="1" applyFill="1"/>
    <xf numFmtId="0" fontId="0" fillId="8" borderId="0" xfId="0" applyNumberFormat="1" applyFont="1" applyFill="1"/>
    <xf numFmtId="0" fontId="0" fillId="4" borderId="0" xfId="0" applyNumberFormat="1" applyFont="1" applyFill="1"/>
    <xf numFmtId="49" fontId="0" fillId="8" borderId="0" xfId="0" applyNumberFormat="1" applyFont="1" applyFill="1" applyAlignment="1">
      <alignment horizontal="right"/>
    </xf>
    <xf numFmtId="37" fontId="0" fillId="8" borderId="0" xfId="0" applyNumberFormat="1" applyFont="1" applyFill="1" applyAlignment="1">
      <alignment horizontal="right"/>
    </xf>
    <xf numFmtId="39" fontId="0" fillId="8" borderId="0" xfId="0" applyNumberFormat="1" applyFont="1" applyFill="1" applyAlignment="1">
      <alignment horizontal="right"/>
    </xf>
    <xf numFmtId="0" fontId="0" fillId="8" borderId="0" xfId="0" applyNumberFormat="1" applyFont="1" applyFill="1" applyAlignment="1">
      <alignment horizontal="right"/>
    </xf>
    <xf numFmtId="164" fontId="3" fillId="0" borderId="6" xfId="20" applyNumberFormat="1" applyFont="1" applyFill="1" applyBorder="1" applyAlignment="1">
      <alignment horizontal="right" vertical="center" wrapText="1"/>
    </xf>
    <xf numFmtId="3" fontId="0" fillId="2" borderId="1" xfId="18" applyNumberFormat="1" applyFont="1" applyFill="1" applyBorder="1" applyAlignment="1">
      <alignment horizontal="right"/>
    </xf>
    <xf numFmtId="164" fontId="0" fillId="2" borderId="1" xfId="0" applyNumberFormat="1" applyFont="1" applyBorder="1"/>
    <xf numFmtId="164" fontId="0" fillId="0" borderId="1" xfId="0" applyNumberFormat="1" applyFont="1" applyFill="1" applyBorder="1"/>
    <xf numFmtId="3" fontId="0" fillId="2" borderId="1" xfId="0" applyNumberFormat="1" applyFont="1" applyBorder="1" applyAlignment="1">
      <alignment horizontal="right"/>
    </xf>
    <xf numFmtId="164" fontId="3" fillId="0" borderId="4" xfId="2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Alignment="1">
      <alignment/>
    </xf>
    <xf numFmtId="0" fontId="2" fillId="2" borderId="1" xfId="0" applyNumberFormat="1" applyFont="1" applyBorder="1"/>
    <xf numFmtId="0" fontId="2" fillId="0" borderId="1" xfId="0" applyNumberFormat="1" applyFont="1" applyFill="1" applyBorder="1"/>
    <xf numFmtId="0" fontId="2" fillId="3" borderId="7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Alignment="1">
      <alignment/>
    </xf>
    <xf numFmtId="0" fontId="2" fillId="4" borderId="1" xfId="0" applyNumberFormat="1" applyFont="1" applyFill="1" applyBorder="1" applyAlignment="1">
      <alignment horizontal="right" vertical="center"/>
    </xf>
    <xf numFmtId="37" fontId="3" fillId="0" borderId="1" xfId="20" applyNumberFormat="1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customXml" Target="../customXml/item5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27"/>
  <sheetViews>
    <sheetView tabSelected="1" showOutlineSymbols="0" zoomScaleSheetLayoutView="100" workbookViewId="0" topLeftCell="A365">
      <selection activeCell="G388" sqref="G388"/>
    </sheetView>
  </sheetViews>
  <sheetFormatPr defaultColWidth="11.4453125" defaultRowHeight="15"/>
  <cols>
    <col min="1" max="1" width="5.6640625" style="79" customWidth="1"/>
    <col min="2" max="2" width="32.3359375" style="42" customWidth="1"/>
    <col min="3" max="4" width="16.6640625" style="82" bestFit="1" customWidth="1"/>
    <col min="5" max="5" width="21.4453125" style="82" customWidth="1"/>
    <col min="6" max="6" width="18.6640625" style="82" customWidth="1"/>
    <col min="7" max="7" width="19.6640625" style="82" customWidth="1"/>
    <col min="8" max="8" width="21.4453125" style="82" customWidth="1"/>
    <col min="9" max="9" width="20.99609375" style="42" customWidth="1"/>
    <col min="10" max="16384" width="11.4453125" style="42" customWidth="1"/>
  </cols>
  <sheetData>
    <row r="1" spans="1:8" s="1" customFormat="1" ht="15.6">
      <c r="A1" s="19"/>
      <c r="B1" s="20"/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</row>
    <row r="2" spans="1:8" s="15" customFormat="1" ht="46.8">
      <c r="A2" s="29"/>
      <c r="B2" s="30" t="s">
        <v>6</v>
      </c>
      <c r="C2" s="27" t="s">
        <v>586</v>
      </c>
      <c r="D2" s="27" t="s">
        <v>581</v>
      </c>
      <c r="E2" s="27" t="s">
        <v>582</v>
      </c>
      <c r="F2" s="27" t="s">
        <v>583</v>
      </c>
      <c r="G2" s="27" t="s">
        <v>584</v>
      </c>
      <c r="H2" s="27" t="s">
        <v>585</v>
      </c>
    </row>
    <row r="3" spans="1:8" s="40" customFormat="1" ht="9" customHeight="1">
      <c r="A3" s="28"/>
      <c r="B3" s="38"/>
      <c r="C3" s="39"/>
      <c r="D3" s="39"/>
      <c r="E3" s="39"/>
      <c r="F3" s="39"/>
      <c r="G3" s="39"/>
      <c r="H3" s="39"/>
    </row>
    <row r="4" spans="1:8" ht="15.6">
      <c r="A4" s="31"/>
      <c r="B4" s="32" t="s">
        <v>7</v>
      </c>
      <c r="C4" s="41"/>
      <c r="D4" s="41"/>
      <c r="E4" s="41"/>
      <c r="F4" s="41"/>
      <c r="G4" s="41"/>
      <c r="H4" s="41"/>
    </row>
    <row r="5" spans="1:8" ht="15">
      <c r="A5" s="43">
        <v>101</v>
      </c>
      <c r="B5" s="44" t="s">
        <v>8</v>
      </c>
      <c r="C5" s="36">
        <v>720397500</v>
      </c>
      <c r="D5" s="45">
        <v>84.01</v>
      </c>
      <c r="E5" s="46">
        <f>ROUND((+C5/D5*100),0)</f>
        <v>857513986</v>
      </c>
      <c r="F5" s="46">
        <v>0</v>
      </c>
      <c r="G5" s="37"/>
      <c r="H5" s="46">
        <f>+E5+G5</f>
        <v>857513986</v>
      </c>
    </row>
    <row r="6" spans="1:8" ht="15">
      <c r="A6" s="47">
        <v>102</v>
      </c>
      <c r="B6" s="35" t="s">
        <v>587</v>
      </c>
      <c r="C6" s="36">
        <v>2406379413</v>
      </c>
      <c r="D6" s="45">
        <v>75.51</v>
      </c>
      <c r="E6" s="46">
        <f aca="true" t="shared" si="0" ref="E6:E27">ROUND((+C6/D6*100),0)</f>
        <v>3186835403</v>
      </c>
      <c r="F6" s="46">
        <v>0</v>
      </c>
      <c r="G6" s="37"/>
      <c r="H6" s="46">
        <f aca="true" t="shared" si="1" ref="H6:H27">+E6+G6</f>
        <v>3186835403</v>
      </c>
    </row>
    <row r="7" spans="1:8" ht="15">
      <c r="A7" s="43">
        <v>103</v>
      </c>
      <c r="B7" s="44" t="s">
        <v>9</v>
      </c>
      <c r="C7" s="36">
        <v>3404663000</v>
      </c>
      <c r="D7" s="48">
        <v>73.57</v>
      </c>
      <c r="E7" s="46">
        <f t="shared" si="0"/>
        <v>4627787141</v>
      </c>
      <c r="F7" s="46">
        <v>0</v>
      </c>
      <c r="G7" s="37"/>
      <c r="H7" s="46">
        <f t="shared" si="1"/>
        <v>4627787141</v>
      </c>
    </row>
    <row r="8" spans="1:8" ht="15">
      <c r="A8" s="43">
        <v>104</v>
      </c>
      <c r="B8" s="44" t="s">
        <v>10</v>
      </c>
      <c r="C8" s="36">
        <v>288024700</v>
      </c>
      <c r="D8" s="48">
        <v>89.07</v>
      </c>
      <c r="E8" s="46">
        <f t="shared" si="0"/>
        <v>323368923</v>
      </c>
      <c r="F8" s="46">
        <v>0</v>
      </c>
      <c r="G8" s="37"/>
      <c r="H8" s="46">
        <f t="shared" si="1"/>
        <v>323368923</v>
      </c>
    </row>
    <row r="9" spans="1:8" ht="15">
      <c r="A9" s="43">
        <v>105</v>
      </c>
      <c r="B9" s="44" t="s">
        <v>11</v>
      </c>
      <c r="C9" s="36">
        <v>645205650</v>
      </c>
      <c r="D9" s="48">
        <v>93.85</v>
      </c>
      <c r="E9" s="46">
        <f t="shared" si="0"/>
        <v>687486042</v>
      </c>
      <c r="F9" s="46">
        <v>0</v>
      </c>
      <c r="G9" s="37">
        <v>1069268</v>
      </c>
      <c r="H9" s="46">
        <f t="shared" si="1"/>
        <v>688555310</v>
      </c>
    </row>
    <row r="10" spans="1:8" ht="15">
      <c r="A10" s="43">
        <v>106</v>
      </c>
      <c r="B10" s="44" t="s">
        <v>12</v>
      </c>
      <c r="C10" s="36">
        <v>51006800</v>
      </c>
      <c r="D10" s="48">
        <v>82.98</v>
      </c>
      <c r="E10" s="46">
        <f t="shared" si="0"/>
        <v>61468788</v>
      </c>
      <c r="F10" s="46">
        <v>0</v>
      </c>
      <c r="G10" s="37"/>
      <c r="H10" s="46">
        <f t="shared" si="1"/>
        <v>61468788</v>
      </c>
    </row>
    <row r="11" spans="1:8" ht="15">
      <c r="A11" s="43">
        <v>107</v>
      </c>
      <c r="B11" s="44" t="s">
        <v>13</v>
      </c>
      <c r="C11" s="36">
        <v>198937400</v>
      </c>
      <c r="D11" s="48">
        <v>78.05</v>
      </c>
      <c r="E11" s="46">
        <f t="shared" si="0"/>
        <v>254884561</v>
      </c>
      <c r="F11" s="46">
        <v>0</v>
      </c>
      <c r="G11" s="37"/>
      <c r="H11" s="46">
        <f t="shared" si="1"/>
        <v>254884561</v>
      </c>
    </row>
    <row r="12" spans="1:8" ht="15">
      <c r="A12" s="43">
        <v>108</v>
      </c>
      <c r="B12" s="44" t="s">
        <v>14</v>
      </c>
      <c r="C12" s="36">
        <v>4079087650</v>
      </c>
      <c r="D12" s="48">
        <v>80.27</v>
      </c>
      <c r="E12" s="46">
        <f t="shared" si="0"/>
        <v>5081708795</v>
      </c>
      <c r="F12" s="46">
        <v>0</v>
      </c>
      <c r="G12" s="37">
        <v>7774773</v>
      </c>
      <c r="H12" s="46">
        <f t="shared" si="1"/>
        <v>5089483568</v>
      </c>
    </row>
    <row r="13" spans="1:8" ht="15">
      <c r="A13" s="43">
        <v>109</v>
      </c>
      <c r="B13" s="44" t="s">
        <v>15</v>
      </c>
      <c r="C13" s="36">
        <v>156915300</v>
      </c>
      <c r="D13" s="48">
        <v>77.42</v>
      </c>
      <c r="E13" s="46">
        <f t="shared" si="0"/>
        <v>202680573</v>
      </c>
      <c r="F13" s="46">
        <v>0</v>
      </c>
      <c r="G13" s="37">
        <v>831047</v>
      </c>
      <c r="H13" s="46">
        <f t="shared" si="1"/>
        <v>203511620</v>
      </c>
    </row>
    <row r="14" spans="1:8" ht="15">
      <c r="A14" s="43">
        <v>110</v>
      </c>
      <c r="B14" s="44" t="s">
        <v>16</v>
      </c>
      <c r="C14" s="36">
        <v>174740100</v>
      </c>
      <c r="D14" s="48">
        <v>87.02</v>
      </c>
      <c r="E14" s="46">
        <f t="shared" si="0"/>
        <v>200804528</v>
      </c>
      <c r="F14" s="46">
        <v>0</v>
      </c>
      <c r="G14" s="37"/>
      <c r="H14" s="46">
        <f t="shared" si="1"/>
        <v>200804528</v>
      </c>
    </row>
    <row r="15" spans="1:8" ht="15">
      <c r="A15" s="43">
        <v>111</v>
      </c>
      <c r="B15" s="44" t="s">
        <v>17</v>
      </c>
      <c r="C15" s="36">
        <v>2741320300</v>
      </c>
      <c r="D15" s="48">
        <v>76.21</v>
      </c>
      <c r="E15" s="46">
        <f t="shared" si="0"/>
        <v>3597061147</v>
      </c>
      <c r="F15" s="46">
        <v>0</v>
      </c>
      <c r="G15" s="37">
        <v>100</v>
      </c>
      <c r="H15" s="46">
        <f t="shared" si="1"/>
        <v>3597061247</v>
      </c>
    </row>
    <row r="16" spans="1:8" ht="15">
      <c r="A16" s="43">
        <v>112</v>
      </c>
      <c r="B16" s="44" t="s">
        <v>18</v>
      </c>
      <c r="C16" s="36">
        <v>2036506200</v>
      </c>
      <c r="D16" s="48">
        <v>75.92</v>
      </c>
      <c r="E16" s="46">
        <f t="shared" si="0"/>
        <v>2682437039</v>
      </c>
      <c r="F16" s="46">
        <v>0</v>
      </c>
      <c r="G16" s="37">
        <v>8086723</v>
      </c>
      <c r="H16" s="46">
        <f t="shared" si="1"/>
        <v>2690523762</v>
      </c>
    </row>
    <row r="17" spans="1:8" ht="15">
      <c r="A17" s="43">
        <v>113</v>
      </c>
      <c r="B17" s="44" t="s">
        <v>19</v>
      </c>
      <c r="C17" s="36">
        <v>1395771100</v>
      </c>
      <c r="D17" s="48">
        <v>86.54</v>
      </c>
      <c r="E17" s="46">
        <f t="shared" si="0"/>
        <v>1612862376</v>
      </c>
      <c r="F17" s="46">
        <v>0</v>
      </c>
      <c r="G17" s="37"/>
      <c r="H17" s="46">
        <f t="shared" si="1"/>
        <v>1612862376</v>
      </c>
    </row>
    <row r="18" spans="1:8" ht="15">
      <c r="A18" s="43">
        <v>114</v>
      </c>
      <c r="B18" s="44" t="s">
        <v>20</v>
      </c>
      <c r="C18" s="36">
        <v>931071000</v>
      </c>
      <c r="D18" s="48">
        <v>88.13</v>
      </c>
      <c r="E18" s="46">
        <f t="shared" si="0"/>
        <v>1056474526</v>
      </c>
      <c r="F18" s="46">
        <v>0</v>
      </c>
      <c r="G18" s="37"/>
      <c r="H18" s="46">
        <f t="shared" si="1"/>
        <v>1056474526</v>
      </c>
    </row>
    <row r="19" spans="1:8" ht="15">
      <c r="A19" s="43">
        <v>115</v>
      </c>
      <c r="B19" s="44" t="s">
        <v>21</v>
      </c>
      <c r="C19" s="36">
        <v>1904351600</v>
      </c>
      <c r="D19" s="48">
        <v>78.56</v>
      </c>
      <c r="E19" s="46">
        <f t="shared" si="0"/>
        <v>2424072811</v>
      </c>
      <c r="F19" s="46">
        <v>0</v>
      </c>
      <c r="G19" s="37"/>
      <c r="H19" s="46">
        <f t="shared" si="1"/>
        <v>2424072811</v>
      </c>
    </row>
    <row r="20" spans="1:8" ht="15">
      <c r="A20" s="43">
        <v>116</v>
      </c>
      <c r="B20" s="44" t="s">
        <v>22</v>
      </c>
      <c r="C20" s="36">
        <v>3858574400</v>
      </c>
      <c r="D20" s="48">
        <v>68.31</v>
      </c>
      <c r="E20" s="46">
        <f t="shared" si="0"/>
        <v>5648623042</v>
      </c>
      <c r="F20" s="46">
        <v>0</v>
      </c>
      <c r="G20" s="37"/>
      <c r="H20" s="46">
        <f t="shared" si="1"/>
        <v>5648623042</v>
      </c>
    </row>
    <row r="21" spans="1:8" ht="15">
      <c r="A21" s="43">
        <v>117</v>
      </c>
      <c r="B21" s="44" t="s">
        <v>23</v>
      </c>
      <c r="C21" s="36">
        <v>458006400</v>
      </c>
      <c r="D21" s="48">
        <v>74.78</v>
      </c>
      <c r="E21" s="46">
        <f t="shared" si="0"/>
        <v>612471784</v>
      </c>
      <c r="F21" s="46">
        <v>0</v>
      </c>
      <c r="G21" s="37"/>
      <c r="H21" s="46">
        <f t="shared" si="1"/>
        <v>612471784</v>
      </c>
    </row>
    <row r="22" spans="1:8" ht="15">
      <c r="A22" s="43">
        <v>118</v>
      </c>
      <c r="B22" s="44" t="s">
        <v>24</v>
      </c>
      <c r="C22" s="36">
        <v>867036960</v>
      </c>
      <c r="D22" s="48">
        <v>87.2</v>
      </c>
      <c r="E22" s="46">
        <f t="shared" si="0"/>
        <v>994308440</v>
      </c>
      <c r="F22" s="46">
        <v>0</v>
      </c>
      <c r="G22" s="37"/>
      <c r="H22" s="46">
        <f t="shared" si="1"/>
        <v>994308440</v>
      </c>
    </row>
    <row r="23" spans="1:8" ht="15">
      <c r="A23" s="43">
        <v>119</v>
      </c>
      <c r="B23" s="44" t="s">
        <v>25</v>
      </c>
      <c r="C23" s="36">
        <v>793188400</v>
      </c>
      <c r="D23" s="48">
        <v>87.08</v>
      </c>
      <c r="E23" s="46">
        <f t="shared" si="0"/>
        <v>910873220</v>
      </c>
      <c r="F23" s="46">
        <v>0</v>
      </c>
      <c r="G23" s="37"/>
      <c r="H23" s="46">
        <f t="shared" si="1"/>
        <v>910873220</v>
      </c>
    </row>
    <row r="24" spans="1:8" ht="15">
      <c r="A24" s="43">
        <v>120</v>
      </c>
      <c r="B24" s="44" t="s">
        <v>26</v>
      </c>
      <c r="C24" s="36">
        <v>115900200</v>
      </c>
      <c r="D24" s="48">
        <v>71.87</v>
      </c>
      <c r="E24" s="46">
        <f t="shared" si="0"/>
        <v>161263671</v>
      </c>
      <c r="F24" s="46">
        <v>0</v>
      </c>
      <c r="G24" s="37"/>
      <c r="H24" s="46">
        <f t="shared" si="1"/>
        <v>161263671</v>
      </c>
    </row>
    <row r="25" spans="1:8" ht="15">
      <c r="A25" s="43">
        <v>121</v>
      </c>
      <c r="B25" s="44" t="s">
        <v>27</v>
      </c>
      <c r="C25" s="36">
        <v>1134603833</v>
      </c>
      <c r="D25" s="48">
        <v>78.1</v>
      </c>
      <c r="E25" s="46">
        <f t="shared" si="0"/>
        <v>1452757789</v>
      </c>
      <c r="F25" s="46">
        <v>0</v>
      </c>
      <c r="G25" s="37">
        <v>100</v>
      </c>
      <c r="H25" s="46">
        <f t="shared" si="1"/>
        <v>1452757889</v>
      </c>
    </row>
    <row r="26" spans="1:8" ht="15">
      <c r="A26" s="43">
        <v>122</v>
      </c>
      <c r="B26" s="44" t="s">
        <v>28</v>
      </c>
      <c r="C26" s="36">
        <v>2095551980</v>
      </c>
      <c r="D26" s="48">
        <v>82.8</v>
      </c>
      <c r="E26" s="46">
        <f t="shared" si="0"/>
        <v>2530859879</v>
      </c>
      <c r="F26" s="46">
        <v>0</v>
      </c>
      <c r="G26" s="37"/>
      <c r="H26" s="46">
        <f t="shared" si="1"/>
        <v>2530859879</v>
      </c>
    </row>
    <row r="27" spans="1:8" ht="15">
      <c r="A27" s="43">
        <v>123</v>
      </c>
      <c r="B27" s="44" t="s">
        <v>29</v>
      </c>
      <c r="C27" s="36">
        <v>162884300</v>
      </c>
      <c r="D27" s="48">
        <v>80.92</v>
      </c>
      <c r="E27" s="46">
        <f t="shared" si="0"/>
        <v>201290534</v>
      </c>
      <c r="F27" s="46">
        <v>0</v>
      </c>
      <c r="G27" s="37">
        <v>651316</v>
      </c>
      <c r="H27" s="46">
        <f t="shared" si="1"/>
        <v>201941850</v>
      </c>
    </row>
    <row r="28" spans="1:8" s="40" customFormat="1" ht="15">
      <c r="A28" s="49"/>
      <c r="B28" s="50"/>
      <c r="C28" s="51"/>
      <c r="D28" s="52"/>
      <c r="E28" s="51"/>
      <c r="F28" s="51"/>
      <c r="G28" s="51"/>
      <c r="H28" s="51"/>
    </row>
    <row r="29" spans="1:8" s="2" customFormat="1" ht="15.6">
      <c r="A29" s="17"/>
      <c r="B29" s="16" t="s">
        <v>551</v>
      </c>
      <c r="C29" s="5">
        <f>SUM(C5:C27)</f>
        <v>30620124186</v>
      </c>
      <c r="D29" s="6">
        <f>((+C29/E29)*100)</f>
        <v>77.77547841454876</v>
      </c>
      <c r="E29" s="5">
        <f>SUM(E5:E27)</f>
        <v>39369894998</v>
      </c>
      <c r="F29" s="5">
        <f>SUM(F5:F27)</f>
        <v>0</v>
      </c>
      <c r="G29" s="5">
        <f>SUM(G5:G27)</f>
        <v>18413327</v>
      </c>
      <c r="H29" s="5">
        <f>SUM(H5:H27)</f>
        <v>39388308325</v>
      </c>
    </row>
    <row r="30" spans="1:8" s="40" customFormat="1" ht="15">
      <c r="A30" s="49"/>
      <c r="B30" s="50" t="s">
        <v>30</v>
      </c>
      <c r="C30" s="51"/>
      <c r="D30" s="51"/>
      <c r="E30" s="51"/>
      <c r="F30" s="51"/>
      <c r="G30" s="51"/>
      <c r="H30" s="51"/>
    </row>
    <row r="31" spans="1:8" s="40" customFormat="1" ht="9" customHeight="1">
      <c r="A31" s="53"/>
      <c r="B31" s="38"/>
      <c r="C31" s="39"/>
      <c r="D31" s="39"/>
      <c r="E31" s="39"/>
      <c r="F31" s="39"/>
      <c r="G31" s="39"/>
      <c r="H31" s="39"/>
    </row>
    <row r="32" spans="1:8" ht="15.6">
      <c r="A32" s="43"/>
      <c r="B32" s="25" t="s">
        <v>31</v>
      </c>
      <c r="C32" s="41"/>
      <c r="D32" s="48"/>
      <c r="E32" s="41"/>
      <c r="F32" s="41"/>
      <c r="G32" s="41"/>
      <c r="H32" s="41"/>
    </row>
    <row r="33" spans="1:8" ht="15">
      <c r="A33" s="43">
        <v>201</v>
      </c>
      <c r="B33" s="44" t="s">
        <v>32</v>
      </c>
      <c r="C33" s="54">
        <v>1919652300</v>
      </c>
      <c r="D33" s="48">
        <v>92.48</v>
      </c>
      <c r="E33" s="46">
        <f aca="true" t="shared" si="2" ref="E33:E96">ROUND((+C33/D33*100),0)</f>
        <v>2075748594</v>
      </c>
      <c r="F33" s="46">
        <v>0</v>
      </c>
      <c r="G33" s="46">
        <v>100000</v>
      </c>
      <c r="H33" s="46">
        <f aca="true" t="shared" si="3" ref="H33:H96">+E33+G33</f>
        <v>2075848594</v>
      </c>
    </row>
    <row r="34" spans="1:8" ht="15">
      <c r="A34" s="43">
        <v>202</v>
      </c>
      <c r="B34" s="44" t="s">
        <v>33</v>
      </c>
      <c r="C34" s="54">
        <v>1993262800</v>
      </c>
      <c r="D34" s="48">
        <v>106</v>
      </c>
      <c r="E34" s="46">
        <f t="shared" si="2"/>
        <v>1880436604</v>
      </c>
      <c r="F34" s="46">
        <v>0</v>
      </c>
      <c r="G34" s="46">
        <v>0</v>
      </c>
      <c r="H34" s="46">
        <f t="shared" si="3"/>
        <v>1880436604</v>
      </c>
    </row>
    <row r="35" spans="1:8" ht="15">
      <c r="A35" s="43">
        <v>203</v>
      </c>
      <c r="B35" s="44" t="s">
        <v>34</v>
      </c>
      <c r="C35" s="54">
        <v>2717204600</v>
      </c>
      <c r="D35" s="48">
        <v>71.93</v>
      </c>
      <c r="E35" s="46">
        <f t="shared" si="2"/>
        <v>3777567913</v>
      </c>
      <c r="F35" s="46">
        <v>0</v>
      </c>
      <c r="G35" s="46">
        <v>87730</v>
      </c>
      <c r="H35" s="46">
        <f t="shared" si="3"/>
        <v>3777655643</v>
      </c>
    </row>
    <row r="36" spans="1:8" ht="15">
      <c r="A36" s="43">
        <v>204</v>
      </c>
      <c r="B36" s="44" t="s">
        <v>35</v>
      </c>
      <c r="C36" s="54">
        <v>644806400</v>
      </c>
      <c r="D36" s="48">
        <v>64.05</v>
      </c>
      <c r="E36" s="46">
        <f t="shared" si="2"/>
        <v>1006723497</v>
      </c>
      <c r="F36" s="46">
        <v>0</v>
      </c>
      <c r="G36" s="46">
        <v>0</v>
      </c>
      <c r="H36" s="46">
        <f t="shared" si="3"/>
        <v>1006723497</v>
      </c>
    </row>
    <row r="37" spans="1:8" ht="15">
      <c r="A37" s="43">
        <v>205</v>
      </c>
      <c r="B37" s="44" t="s">
        <v>36</v>
      </c>
      <c r="C37" s="54">
        <v>2799859000</v>
      </c>
      <c r="D37" s="48">
        <v>99.5</v>
      </c>
      <c r="E37" s="46">
        <f t="shared" si="2"/>
        <v>2813928643</v>
      </c>
      <c r="F37" s="46">
        <v>0</v>
      </c>
      <c r="G37" s="46">
        <v>4413386</v>
      </c>
      <c r="H37" s="46">
        <f t="shared" si="3"/>
        <v>2818342029</v>
      </c>
    </row>
    <row r="38" spans="1:8" ht="15">
      <c r="A38" s="43">
        <v>206</v>
      </c>
      <c r="B38" s="44" t="s">
        <v>37</v>
      </c>
      <c r="C38" s="54">
        <v>2976517500</v>
      </c>
      <c r="D38" s="48">
        <v>76.43</v>
      </c>
      <c r="E38" s="46">
        <f t="shared" si="2"/>
        <v>3894436085</v>
      </c>
      <c r="F38" s="46">
        <v>0</v>
      </c>
      <c r="G38" s="46">
        <v>5759805</v>
      </c>
      <c r="H38" s="46">
        <f t="shared" si="3"/>
        <v>3900195890</v>
      </c>
    </row>
    <row r="39" spans="1:8" ht="15">
      <c r="A39" s="43">
        <v>207</v>
      </c>
      <c r="B39" s="44" t="s">
        <v>38</v>
      </c>
      <c r="C39" s="54">
        <v>2410251900</v>
      </c>
      <c r="D39" s="48">
        <v>93.46</v>
      </c>
      <c r="E39" s="46">
        <f t="shared" si="2"/>
        <v>2578912797</v>
      </c>
      <c r="F39" s="46">
        <v>0</v>
      </c>
      <c r="G39" s="46">
        <v>100000</v>
      </c>
      <c r="H39" s="46">
        <f t="shared" si="3"/>
        <v>2579012797</v>
      </c>
    </row>
    <row r="40" spans="1:8" ht="15">
      <c r="A40" s="43">
        <v>208</v>
      </c>
      <c r="B40" s="44" t="s">
        <v>39</v>
      </c>
      <c r="C40" s="54">
        <v>2276071900</v>
      </c>
      <c r="D40" s="48">
        <v>84.35</v>
      </c>
      <c r="E40" s="46">
        <f t="shared" si="2"/>
        <v>2698366212</v>
      </c>
      <c r="F40" s="46">
        <v>0</v>
      </c>
      <c r="G40" s="46">
        <v>0</v>
      </c>
      <c r="H40" s="46">
        <f t="shared" si="3"/>
        <v>2698366212</v>
      </c>
    </row>
    <row r="41" spans="1:8" ht="15">
      <c r="A41" s="43">
        <v>209</v>
      </c>
      <c r="B41" s="44" t="s">
        <v>40</v>
      </c>
      <c r="C41" s="54">
        <v>1352691900</v>
      </c>
      <c r="D41" s="48">
        <v>76.68</v>
      </c>
      <c r="E41" s="46">
        <f t="shared" si="2"/>
        <v>1764073944</v>
      </c>
      <c r="F41" s="46">
        <v>0</v>
      </c>
      <c r="G41" s="46">
        <v>82810</v>
      </c>
      <c r="H41" s="46">
        <f t="shared" si="3"/>
        <v>1764156754</v>
      </c>
    </row>
    <row r="42" spans="1:8" ht="15">
      <c r="A42" s="43">
        <v>210</v>
      </c>
      <c r="B42" s="44" t="s">
        <v>41</v>
      </c>
      <c r="C42" s="54">
        <v>1692763240</v>
      </c>
      <c r="D42" s="48">
        <v>66.05</v>
      </c>
      <c r="E42" s="46">
        <f t="shared" si="2"/>
        <v>2562851234</v>
      </c>
      <c r="F42" s="46">
        <v>0</v>
      </c>
      <c r="G42" s="46">
        <v>0</v>
      </c>
      <c r="H42" s="46">
        <f t="shared" si="3"/>
        <v>2562851234</v>
      </c>
    </row>
    <row r="43" spans="1:8" ht="15">
      <c r="A43" s="43">
        <v>211</v>
      </c>
      <c r="B43" s="44" t="s">
        <v>42</v>
      </c>
      <c r="C43" s="54">
        <v>2097212700</v>
      </c>
      <c r="D43" s="48">
        <v>78.15</v>
      </c>
      <c r="E43" s="46">
        <f t="shared" si="2"/>
        <v>2683573512</v>
      </c>
      <c r="F43" s="46">
        <v>0</v>
      </c>
      <c r="G43" s="46">
        <v>89</v>
      </c>
      <c r="H43" s="46">
        <f t="shared" si="3"/>
        <v>2683573601</v>
      </c>
    </row>
    <row r="44" spans="1:8" ht="15">
      <c r="A44" s="43">
        <v>212</v>
      </c>
      <c r="B44" s="44" t="s">
        <v>43</v>
      </c>
      <c r="C44" s="54">
        <v>2552528700</v>
      </c>
      <c r="D44" s="48">
        <v>97.63</v>
      </c>
      <c r="E44" s="46">
        <f t="shared" si="2"/>
        <v>2614492164</v>
      </c>
      <c r="F44" s="46">
        <v>0</v>
      </c>
      <c r="G44" s="46">
        <v>4589279</v>
      </c>
      <c r="H44" s="46">
        <f t="shared" si="3"/>
        <v>2619081443</v>
      </c>
    </row>
    <row r="45" spans="1:8" ht="15">
      <c r="A45" s="43">
        <v>213</v>
      </c>
      <c r="B45" s="44" t="s">
        <v>44</v>
      </c>
      <c r="C45" s="54">
        <v>4072168155</v>
      </c>
      <c r="D45" s="48">
        <v>101.06</v>
      </c>
      <c r="E45" s="46">
        <f t="shared" si="2"/>
        <v>4029455922</v>
      </c>
      <c r="F45" s="46">
        <v>0</v>
      </c>
      <c r="G45" s="46">
        <v>1993757</v>
      </c>
      <c r="H45" s="46">
        <f t="shared" si="3"/>
        <v>4031449679</v>
      </c>
    </row>
    <row r="46" spans="1:8" ht="15">
      <c r="A46" s="43">
        <v>214</v>
      </c>
      <c r="B46" s="44" t="s">
        <v>45</v>
      </c>
      <c r="C46" s="54">
        <v>1212242300</v>
      </c>
      <c r="D46" s="48">
        <v>80.13</v>
      </c>
      <c r="E46" s="46">
        <f t="shared" si="2"/>
        <v>1512844503</v>
      </c>
      <c r="F46" s="46">
        <v>0</v>
      </c>
      <c r="G46" s="46">
        <v>779764</v>
      </c>
      <c r="H46" s="46">
        <f t="shared" si="3"/>
        <v>1513624267</v>
      </c>
    </row>
    <row r="47" spans="1:8" ht="15">
      <c r="A47" s="43">
        <v>215</v>
      </c>
      <c r="B47" s="44" t="s">
        <v>46</v>
      </c>
      <c r="C47" s="54">
        <v>4529617800</v>
      </c>
      <c r="D47" s="48">
        <v>76.38</v>
      </c>
      <c r="E47" s="46">
        <f t="shared" si="2"/>
        <v>5930371563</v>
      </c>
      <c r="F47" s="46">
        <v>0</v>
      </c>
      <c r="G47" s="46">
        <v>0</v>
      </c>
      <c r="H47" s="46">
        <f t="shared" si="3"/>
        <v>5930371563</v>
      </c>
    </row>
    <row r="48" spans="1:8" ht="15">
      <c r="A48" s="43">
        <v>216</v>
      </c>
      <c r="B48" s="44" t="s">
        <v>47</v>
      </c>
      <c r="C48" s="54">
        <v>3534427800</v>
      </c>
      <c r="D48" s="48">
        <v>90.74</v>
      </c>
      <c r="E48" s="46">
        <f t="shared" si="2"/>
        <v>3895115495</v>
      </c>
      <c r="F48" s="46">
        <v>0</v>
      </c>
      <c r="G48" s="46">
        <v>1745565</v>
      </c>
      <c r="H48" s="46">
        <f t="shared" si="3"/>
        <v>3896861060</v>
      </c>
    </row>
    <row r="49" spans="1:8" ht="15">
      <c r="A49" s="43">
        <v>217</v>
      </c>
      <c r="B49" s="44" t="s">
        <v>48</v>
      </c>
      <c r="C49" s="54">
        <v>4315115300</v>
      </c>
      <c r="D49" s="48">
        <v>69.9</v>
      </c>
      <c r="E49" s="46">
        <f t="shared" si="2"/>
        <v>6173269385</v>
      </c>
      <c r="F49" s="46">
        <v>0</v>
      </c>
      <c r="G49" s="46">
        <v>760</v>
      </c>
      <c r="H49" s="46">
        <f t="shared" si="3"/>
        <v>6173270145</v>
      </c>
    </row>
    <row r="50" spans="1:8" ht="15">
      <c r="A50" s="43">
        <v>218</v>
      </c>
      <c r="B50" s="44" t="s">
        <v>49</v>
      </c>
      <c r="C50" s="54">
        <v>1548905700</v>
      </c>
      <c r="D50" s="48">
        <v>89.56</v>
      </c>
      <c r="E50" s="46">
        <f t="shared" si="2"/>
        <v>1729461478</v>
      </c>
      <c r="F50" s="46">
        <v>0</v>
      </c>
      <c r="G50" s="46">
        <v>1556645</v>
      </c>
      <c r="H50" s="46">
        <f t="shared" si="3"/>
        <v>1731018123</v>
      </c>
    </row>
    <row r="51" spans="1:8" ht="15.6">
      <c r="A51" s="43">
        <v>219</v>
      </c>
      <c r="B51" s="92" t="s">
        <v>591</v>
      </c>
      <c r="C51" s="54">
        <v>6624249820</v>
      </c>
      <c r="D51" s="48">
        <v>91.62</v>
      </c>
      <c r="E51" s="46">
        <f t="shared" si="2"/>
        <v>7230135145</v>
      </c>
      <c r="F51" s="46">
        <v>0</v>
      </c>
      <c r="G51" s="46">
        <v>8161821</v>
      </c>
      <c r="H51" s="46">
        <f t="shared" si="3"/>
        <v>7238296966</v>
      </c>
    </row>
    <row r="52" spans="1:8" ht="15">
      <c r="A52" s="43">
        <v>220</v>
      </c>
      <c r="B52" s="44" t="s">
        <v>50</v>
      </c>
      <c r="C52" s="54">
        <v>4440997000</v>
      </c>
      <c r="D52" s="48">
        <v>91.43</v>
      </c>
      <c r="E52" s="46">
        <f t="shared" si="2"/>
        <v>4857264574</v>
      </c>
      <c r="F52" s="46">
        <v>0</v>
      </c>
      <c r="G52" s="46">
        <v>0</v>
      </c>
      <c r="H52" s="46">
        <f t="shared" si="3"/>
        <v>4857264574</v>
      </c>
    </row>
    <row r="53" spans="1:8" ht="15">
      <c r="A53" s="43">
        <v>221</v>
      </c>
      <c r="B53" s="44" t="s">
        <v>51</v>
      </c>
      <c r="C53" s="54">
        <v>2160174500</v>
      </c>
      <c r="D53" s="48">
        <v>65.96</v>
      </c>
      <c r="E53" s="46">
        <f t="shared" si="2"/>
        <v>3274976501</v>
      </c>
      <c r="F53" s="46">
        <v>0</v>
      </c>
      <c r="G53" s="46">
        <v>0</v>
      </c>
      <c r="H53" s="46">
        <f t="shared" si="3"/>
        <v>3274976501</v>
      </c>
    </row>
    <row r="54" spans="1:8" ht="15">
      <c r="A54" s="43">
        <v>222</v>
      </c>
      <c r="B54" s="44" t="s">
        <v>52</v>
      </c>
      <c r="C54" s="54">
        <v>2418336300</v>
      </c>
      <c r="D54" s="48">
        <v>83.11</v>
      </c>
      <c r="E54" s="46">
        <f t="shared" si="2"/>
        <v>2909801829</v>
      </c>
      <c r="F54" s="46">
        <v>0</v>
      </c>
      <c r="G54" s="46">
        <v>0</v>
      </c>
      <c r="H54" s="46">
        <f t="shared" si="3"/>
        <v>2909801829</v>
      </c>
    </row>
    <row r="55" spans="1:8" ht="15">
      <c r="A55" s="43">
        <v>223</v>
      </c>
      <c r="B55" s="44" t="s">
        <v>53</v>
      </c>
      <c r="C55" s="54">
        <v>6838342900</v>
      </c>
      <c r="D55" s="48">
        <v>96.04</v>
      </c>
      <c r="E55" s="46">
        <f t="shared" si="2"/>
        <v>7120307060</v>
      </c>
      <c r="F55" s="46">
        <v>0</v>
      </c>
      <c r="G55" s="46">
        <v>0</v>
      </c>
      <c r="H55" s="46">
        <f t="shared" si="3"/>
        <v>7120307060</v>
      </c>
    </row>
    <row r="56" spans="1:8" ht="15">
      <c r="A56" s="43">
        <v>224</v>
      </c>
      <c r="B56" s="44" t="s">
        <v>54</v>
      </c>
      <c r="C56" s="54">
        <v>940855350</v>
      </c>
      <c r="D56" s="48">
        <v>79.23</v>
      </c>
      <c r="E56" s="46">
        <f t="shared" si="2"/>
        <v>1187498864</v>
      </c>
      <c r="F56" s="46">
        <v>0</v>
      </c>
      <c r="G56" s="46">
        <v>0</v>
      </c>
      <c r="H56" s="46">
        <f t="shared" si="3"/>
        <v>1187498864</v>
      </c>
    </row>
    <row r="57" spans="1:8" ht="15">
      <c r="A57" s="43">
        <v>225</v>
      </c>
      <c r="B57" s="44" t="s">
        <v>55</v>
      </c>
      <c r="C57" s="54">
        <v>2004004900</v>
      </c>
      <c r="D57" s="48">
        <v>89.01</v>
      </c>
      <c r="E57" s="46">
        <f t="shared" si="2"/>
        <v>2251437928</v>
      </c>
      <c r="F57" s="46">
        <v>0</v>
      </c>
      <c r="G57" s="46">
        <v>1185800</v>
      </c>
      <c r="H57" s="46">
        <f t="shared" si="3"/>
        <v>2252623728</v>
      </c>
    </row>
    <row r="58" spans="1:8" ht="15">
      <c r="A58" s="43">
        <v>226</v>
      </c>
      <c r="B58" s="44" t="s">
        <v>56</v>
      </c>
      <c r="C58" s="54">
        <v>816381700</v>
      </c>
      <c r="D58" s="48">
        <v>79.26</v>
      </c>
      <c r="E58" s="46">
        <f t="shared" si="2"/>
        <v>1030004668</v>
      </c>
      <c r="F58" s="46">
        <v>0</v>
      </c>
      <c r="G58" s="46">
        <v>572451</v>
      </c>
      <c r="H58" s="46">
        <f t="shared" si="3"/>
        <v>1030577119</v>
      </c>
    </row>
    <row r="59" spans="1:8" ht="15">
      <c r="A59" s="43">
        <v>227</v>
      </c>
      <c r="B59" s="44" t="s">
        <v>57</v>
      </c>
      <c r="C59" s="54">
        <v>1705060200</v>
      </c>
      <c r="D59" s="48">
        <v>81.17</v>
      </c>
      <c r="E59" s="46">
        <f t="shared" si="2"/>
        <v>2100603918</v>
      </c>
      <c r="F59" s="46">
        <v>0</v>
      </c>
      <c r="G59" s="46">
        <v>5819616</v>
      </c>
      <c r="H59" s="46">
        <f t="shared" si="3"/>
        <v>2106423534</v>
      </c>
    </row>
    <row r="60" spans="1:8" ht="15">
      <c r="A60" s="43">
        <v>228</v>
      </c>
      <c r="B60" s="44" t="s">
        <v>58</v>
      </c>
      <c r="C60" s="54">
        <v>1190479400</v>
      </c>
      <c r="D60" s="48">
        <v>80.16</v>
      </c>
      <c r="E60" s="46">
        <f t="shared" si="2"/>
        <v>1485128992</v>
      </c>
      <c r="F60" s="46">
        <v>0</v>
      </c>
      <c r="G60" s="46">
        <v>100</v>
      </c>
      <c r="H60" s="46">
        <f t="shared" si="3"/>
        <v>1485129092</v>
      </c>
    </row>
    <row r="61" spans="1:8" ht="15">
      <c r="A61" s="43">
        <v>229</v>
      </c>
      <c r="B61" s="44" t="s">
        <v>59</v>
      </c>
      <c r="C61" s="54">
        <v>1242052500</v>
      </c>
      <c r="D61" s="48">
        <v>71.17</v>
      </c>
      <c r="E61" s="46">
        <f t="shared" si="2"/>
        <v>1745191092</v>
      </c>
      <c r="F61" s="46">
        <v>0</v>
      </c>
      <c r="G61" s="46">
        <v>720729</v>
      </c>
      <c r="H61" s="46">
        <f t="shared" si="3"/>
        <v>1745911821</v>
      </c>
    </row>
    <row r="62" spans="1:8" ht="15">
      <c r="A62" s="43">
        <v>230</v>
      </c>
      <c r="B62" s="44" t="s">
        <v>60</v>
      </c>
      <c r="C62" s="54">
        <v>1249090200</v>
      </c>
      <c r="D62" s="48">
        <v>81.78</v>
      </c>
      <c r="E62" s="46">
        <f t="shared" si="2"/>
        <v>1527378577</v>
      </c>
      <c r="F62" s="46">
        <v>0</v>
      </c>
      <c r="G62" s="46">
        <v>100000</v>
      </c>
      <c r="H62" s="46">
        <f t="shared" si="3"/>
        <v>1527478577</v>
      </c>
    </row>
    <row r="63" spans="1:8" ht="15">
      <c r="A63" s="43">
        <v>231</v>
      </c>
      <c r="B63" s="44" t="s">
        <v>61</v>
      </c>
      <c r="C63" s="54">
        <v>2007563900</v>
      </c>
      <c r="D63" s="48">
        <v>68.66</v>
      </c>
      <c r="E63" s="46">
        <f t="shared" si="2"/>
        <v>2923920623</v>
      </c>
      <c r="F63" s="46">
        <v>0</v>
      </c>
      <c r="G63" s="46">
        <v>74160</v>
      </c>
      <c r="H63" s="46">
        <f t="shared" si="3"/>
        <v>2923994783</v>
      </c>
    </row>
    <row r="64" spans="1:8" ht="15">
      <c r="A64" s="43">
        <v>232</v>
      </c>
      <c r="B64" s="35" t="s">
        <v>588</v>
      </c>
      <c r="C64" s="55">
        <v>2702806850</v>
      </c>
      <c r="D64" s="45">
        <v>65.66</v>
      </c>
      <c r="E64" s="46">
        <f t="shared" si="2"/>
        <v>4116367423</v>
      </c>
      <c r="F64" s="46">
        <v>0</v>
      </c>
      <c r="G64" s="46">
        <v>3767452</v>
      </c>
      <c r="H64" s="46">
        <f t="shared" si="3"/>
        <v>4120134875</v>
      </c>
    </row>
    <row r="65" spans="1:8" ht="15.6">
      <c r="A65" s="43">
        <v>233</v>
      </c>
      <c r="B65" s="92" t="s">
        <v>592</v>
      </c>
      <c r="C65" s="54">
        <v>5786065340</v>
      </c>
      <c r="D65" s="48">
        <v>78.27</v>
      </c>
      <c r="E65" s="46">
        <f t="shared" si="2"/>
        <v>7392443261</v>
      </c>
      <c r="F65" s="46">
        <v>0</v>
      </c>
      <c r="G65" s="46">
        <v>0</v>
      </c>
      <c r="H65" s="46">
        <f t="shared" si="3"/>
        <v>7392443261</v>
      </c>
    </row>
    <row r="66" spans="1:8" ht="15">
      <c r="A66" s="43">
        <v>234</v>
      </c>
      <c r="B66" s="44" t="s">
        <v>62</v>
      </c>
      <c r="C66" s="54">
        <v>1648785200</v>
      </c>
      <c r="D66" s="48">
        <v>88.02</v>
      </c>
      <c r="E66" s="46">
        <f t="shared" si="2"/>
        <v>1873193820</v>
      </c>
      <c r="F66" s="46">
        <v>0</v>
      </c>
      <c r="G66" s="46">
        <v>80380</v>
      </c>
      <c r="H66" s="46">
        <f t="shared" si="3"/>
        <v>1873274200</v>
      </c>
    </row>
    <row r="67" spans="1:8" ht="15">
      <c r="A67" s="43">
        <v>235</v>
      </c>
      <c r="B67" s="44" t="s">
        <v>63</v>
      </c>
      <c r="C67" s="54">
        <v>1082821500</v>
      </c>
      <c r="D67" s="48">
        <v>76.59</v>
      </c>
      <c r="E67" s="46">
        <f t="shared" si="2"/>
        <v>1413789659</v>
      </c>
      <c r="F67" s="46">
        <v>0</v>
      </c>
      <c r="G67" s="46">
        <v>0</v>
      </c>
      <c r="H67" s="46">
        <f t="shared" si="3"/>
        <v>1413789659</v>
      </c>
    </row>
    <row r="68" spans="1:8" ht="15">
      <c r="A68" s="43">
        <v>236</v>
      </c>
      <c r="B68" s="44" t="s">
        <v>64</v>
      </c>
      <c r="C68" s="54">
        <v>2096317870</v>
      </c>
      <c r="D68" s="48">
        <v>82.78</v>
      </c>
      <c r="E68" s="46">
        <f t="shared" si="2"/>
        <v>2532396557</v>
      </c>
      <c r="F68" s="46">
        <v>0</v>
      </c>
      <c r="G68" s="46">
        <v>2182455</v>
      </c>
      <c r="H68" s="46">
        <f t="shared" si="3"/>
        <v>2534579012</v>
      </c>
    </row>
    <row r="69" spans="1:8" ht="15">
      <c r="A69" s="43">
        <v>237</v>
      </c>
      <c r="B69" s="44" t="s">
        <v>65</v>
      </c>
      <c r="C69" s="54">
        <v>964906200</v>
      </c>
      <c r="D69" s="48">
        <v>90.35</v>
      </c>
      <c r="E69" s="46">
        <f t="shared" si="2"/>
        <v>1067964804</v>
      </c>
      <c r="F69" s="46">
        <v>0</v>
      </c>
      <c r="G69" s="46">
        <v>1261206</v>
      </c>
      <c r="H69" s="46">
        <f t="shared" si="3"/>
        <v>1069226010</v>
      </c>
    </row>
    <row r="70" spans="1:8" ht="15">
      <c r="A70" s="43">
        <v>238</v>
      </c>
      <c r="B70" s="44" t="s">
        <v>66</v>
      </c>
      <c r="C70" s="54">
        <v>1600941300</v>
      </c>
      <c r="D70" s="48">
        <v>64.7</v>
      </c>
      <c r="E70" s="46">
        <f t="shared" si="2"/>
        <v>2474406955</v>
      </c>
      <c r="F70" s="46">
        <v>0</v>
      </c>
      <c r="G70" s="46">
        <v>890825</v>
      </c>
      <c r="H70" s="46">
        <f t="shared" si="3"/>
        <v>2475297780</v>
      </c>
    </row>
    <row r="71" spans="1:8" ht="15">
      <c r="A71" s="43">
        <v>239</v>
      </c>
      <c r="B71" s="44" t="s">
        <v>67</v>
      </c>
      <c r="C71" s="54">
        <v>2089658200</v>
      </c>
      <c r="D71" s="48">
        <v>84.7</v>
      </c>
      <c r="E71" s="46">
        <f t="shared" si="2"/>
        <v>2467128926</v>
      </c>
      <c r="F71" s="46">
        <v>0</v>
      </c>
      <c r="G71" s="46">
        <v>2266574</v>
      </c>
      <c r="H71" s="46">
        <f t="shared" si="3"/>
        <v>2469395500</v>
      </c>
    </row>
    <row r="72" spans="1:8" ht="15.6">
      <c r="A72" s="43">
        <v>240</v>
      </c>
      <c r="B72" s="92" t="s">
        <v>593</v>
      </c>
      <c r="C72" s="54">
        <v>869805900</v>
      </c>
      <c r="D72" s="48">
        <v>80.77</v>
      </c>
      <c r="E72" s="46">
        <f t="shared" si="2"/>
        <v>1076892287</v>
      </c>
      <c r="F72" s="46">
        <v>0</v>
      </c>
      <c r="G72" s="46">
        <v>908803</v>
      </c>
      <c r="H72" s="46">
        <f t="shared" si="3"/>
        <v>1077801090</v>
      </c>
    </row>
    <row r="73" spans="1:8" ht="15">
      <c r="A73" s="43">
        <v>241</v>
      </c>
      <c r="B73" s="44" t="s">
        <v>68</v>
      </c>
      <c r="C73" s="54">
        <v>1226608600</v>
      </c>
      <c r="D73" s="48">
        <v>85.93</v>
      </c>
      <c r="E73" s="46">
        <f t="shared" si="2"/>
        <v>1427450948</v>
      </c>
      <c r="F73" s="46">
        <v>0</v>
      </c>
      <c r="G73" s="46">
        <v>0</v>
      </c>
      <c r="H73" s="46">
        <f t="shared" si="3"/>
        <v>1427450948</v>
      </c>
    </row>
    <row r="74" spans="1:8" ht="15">
      <c r="A74" s="43">
        <v>242</v>
      </c>
      <c r="B74" s="44" t="s">
        <v>69</v>
      </c>
      <c r="C74" s="54">
        <v>2917123943</v>
      </c>
      <c r="D74" s="48">
        <v>87.07</v>
      </c>
      <c r="E74" s="46">
        <f t="shared" si="2"/>
        <v>3350320366</v>
      </c>
      <c r="F74" s="46">
        <v>0</v>
      </c>
      <c r="G74" s="46">
        <v>0</v>
      </c>
      <c r="H74" s="46">
        <f t="shared" si="3"/>
        <v>3350320366</v>
      </c>
    </row>
    <row r="75" spans="1:8" ht="15">
      <c r="A75" s="43">
        <v>243</v>
      </c>
      <c r="B75" s="44" t="s">
        <v>70</v>
      </c>
      <c r="C75" s="54">
        <v>1726433100</v>
      </c>
      <c r="D75" s="48">
        <v>89</v>
      </c>
      <c r="E75" s="46">
        <f t="shared" si="2"/>
        <v>1939812472</v>
      </c>
      <c r="F75" s="46">
        <v>0</v>
      </c>
      <c r="G75" s="46">
        <v>1118587</v>
      </c>
      <c r="H75" s="46">
        <f t="shared" si="3"/>
        <v>1940931059</v>
      </c>
    </row>
    <row r="76" spans="1:8" ht="15">
      <c r="A76" s="43">
        <v>244</v>
      </c>
      <c r="B76" s="44" t="s">
        <v>71</v>
      </c>
      <c r="C76" s="54">
        <v>1805005800</v>
      </c>
      <c r="D76" s="48">
        <v>89.04</v>
      </c>
      <c r="E76" s="46">
        <f t="shared" si="2"/>
        <v>2027185310</v>
      </c>
      <c r="F76" s="46">
        <v>0</v>
      </c>
      <c r="G76" s="46">
        <v>1700271</v>
      </c>
      <c r="H76" s="46">
        <f t="shared" si="3"/>
        <v>2028885581</v>
      </c>
    </row>
    <row r="77" spans="1:8" ht="15">
      <c r="A77" s="43">
        <v>245</v>
      </c>
      <c r="B77" s="44" t="s">
        <v>72</v>
      </c>
      <c r="C77" s="54">
        <v>3467855500</v>
      </c>
      <c r="D77" s="48">
        <v>87.25</v>
      </c>
      <c r="E77" s="46">
        <f t="shared" si="2"/>
        <v>3974619484</v>
      </c>
      <c r="F77" s="46">
        <v>0</v>
      </c>
      <c r="G77" s="46">
        <v>816599</v>
      </c>
      <c r="H77" s="46">
        <f t="shared" si="3"/>
        <v>3975436083</v>
      </c>
    </row>
    <row r="78" spans="1:8" ht="15">
      <c r="A78" s="43">
        <v>246</v>
      </c>
      <c r="B78" s="44" t="s">
        <v>73</v>
      </c>
      <c r="C78" s="54">
        <v>10981000720</v>
      </c>
      <c r="D78" s="48">
        <v>85.92</v>
      </c>
      <c r="E78" s="46">
        <f t="shared" si="2"/>
        <v>12780494320</v>
      </c>
      <c r="F78" s="46">
        <v>0</v>
      </c>
      <c r="G78" s="46">
        <v>6007091</v>
      </c>
      <c r="H78" s="46">
        <f t="shared" si="3"/>
        <v>12786501411</v>
      </c>
    </row>
    <row r="79" spans="1:8" ht="15">
      <c r="A79" s="43">
        <v>247</v>
      </c>
      <c r="B79" s="44" t="s">
        <v>74</v>
      </c>
      <c r="C79" s="54">
        <v>1575000715</v>
      </c>
      <c r="D79" s="48">
        <v>74.4</v>
      </c>
      <c r="E79" s="46">
        <f t="shared" si="2"/>
        <v>2116936445</v>
      </c>
      <c r="F79" s="46">
        <v>0</v>
      </c>
      <c r="G79" s="46">
        <v>1346005</v>
      </c>
      <c r="H79" s="46">
        <f t="shared" si="3"/>
        <v>2118282450</v>
      </c>
    </row>
    <row r="80" spans="1:8" ht="15">
      <c r="A80" s="43">
        <v>248</v>
      </c>
      <c r="B80" s="44" t="s">
        <v>75</v>
      </c>
      <c r="C80" s="54">
        <v>3521568200</v>
      </c>
      <c r="D80" s="48">
        <v>85.58</v>
      </c>
      <c r="E80" s="46">
        <f t="shared" si="2"/>
        <v>4114942977</v>
      </c>
      <c r="F80" s="46">
        <v>0</v>
      </c>
      <c r="G80" s="46">
        <v>300000</v>
      </c>
      <c r="H80" s="46">
        <f t="shared" si="3"/>
        <v>4115242977</v>
      </c>
    </row>
    <row r="81" spans="1:8" ht="15">
      <c r="A81" s="43">
        <v>249</v>
      </c>
      <c r="B81" s="44" t="s">
        <v>76</v>
      </c>
      <c r="C81" s="54">
        <v>2471342200</v>
      </c>
      <c r="D81" s="48">
        <v>107.43</v>
      </c>
      <c r="E81" s="46">
        <f t="shared" si="2"/>
        <v>2300420925</v>
      </c>
      <c r="F81" s="46">
        <v>0</v>
      </c>
      <c r="G81" s="46">
        <v>1262735</v>
      </c>
      <c r="H81" s="46">
        <f t="shared" si="3"/>
        <v>2301683660</v>
      </c>
    </row>
    <row r="82" spans="1:8" ht="15">
      <c r="A82" s="43">
        <v>250</v>
      </c>
      <c r="B82" s="44" t="s">
        <v>77</v>
      </c>
      <c r="C82" s="54">
        <v>1601349300</v>
      </c>
      <c r="D82" s="48">
        <v>85.23</v>
      </c>
      <c r="E82" s="46">
        <f t="shared" si="2"/>
        <v>1878856389</v>
      </c>
      <c r="F82" s="46">
        <v>0</v>
      </c>
      <c r="G82" s="46">
        <v>0</v>
      </c>
      <c r="H82" s="46">
        <f t="shared" si="3"/>
        <v>1878856389</v>
      </c>
    </row>
    <row r="83" spans="1:8" ht="15">
      <c r="A83" s="43">
        <v>251</v>
      </c>
      <c r="B83" s="44" t="s">
        <v>78</v>
      </c>
      <c r="C83" s="54">
        <v>5870235600</v>
      </c>
      <c r="D83" s="48">
        <v>75.75</v>
      </c>
      <c r="E83" s="46">
        <f t="shared" si="2"/>
        <v>7749485941</v>
      </c>
      <c r="F83" s="46">
        <v>0</v>
      </c>
      <c r="G83" s="46">
        <v>0</v>
      </c>
      <c r="H83" s="46">
        <f t="shared" si="3"/>
        <v>7749485941</v>
      </c>
    </row>
    <row r="84" spans="1:8" ht="15">
      <c r="A84" s="43">
        <v>252</v>
      </c>
      <c r="B84" s="44" t="s">
        <v>79</v>
      </c>
      <c r="C84" s="54">
        <v>1482363299</v>
      </c>
      <c r="D84" s="48">
        <v>70.14</v>
      </c>
      <c r="E84" s="46">
        <f t="shared" si="2"/>
        <v>2113434986</v>
      </c>
      <c r="F84" s="46">
        <v>0</v>
      </c>
      <c r="G84" s="46">
        <v>4467427</v>
      </c>
      <c r="H84" s="46">
        <f t="shared" si="3"/>
        <v>2117902413</v>
      </c>
    </row>
    <row r="85" spans="1:8" ht="15">
      <c r="A85" s="43">
        <v>253</v>
      </c>
      <c r="B85" s="44" t="s">
        <v>80</v>
      </c>
      <c r="C85" s="54">
        <v>2118733300</v>
      </c>
      <c r="D85" s="48">
        <v>91.03</v>
      </c>
      <c r="E85" s="46">
        <f t="shared" si="2"/>
        <v>2327511040</v>
      </c>
      <c r="F85" s="46">
        <v>0</v>
      </c>
      <c r="G85" s="46">
        <v>1311441</v>
      </c>
      <c r="H85" s="46">
        <f t="shared" si="3"/>
        <v>2328822481</v>
      </c>
    </row>
    <row r="86" spans="1:8" ht="15">
      <c r="A86" s="43">
        <v>254</v>
      </c>
      <c r="B86" s="44" t="s">
        <v>81</v>
      </c>
      <c r="C86" s="54">
        <v>959972500</v>
      </c>
      <c r="D86" s="48">
        <v>84.1</v>
      </c>
      <c r="E86" s="46">
        <f t="shared" si="2"/>
        <v>1141465517</v>
      </c>
      <c r="F86" s="46">
        <v>0</v>
      </c>
      <c r="G86" s="46">
        <v>0</v>
      </c>
      <c r="H86" s="46">
        <f t="shared" si="3"/>
        <v>1141465517</v>
      </c>
    </row>
    <row r="87" spans="1:8" ht="15">
      <c r="A87" s="43">
        <v>255</v>
      </c>
      <c r="B87" s="44" t="s">
        <v>82</v>
      </c>
      <c r="C87" s="54">
        <v>220805842</v>
      </c>
      <c r="D87" s="48">
        <v>94.21</v>
      </c>
      <c r="E87" s="46">
        <f t="shared" si="2"/>
        <v>234376225</v>
      </c>
      <c r="F87" s="46">
        <v>0</v>
      </c>
      <c r="G87" s="46">
        <v>0</v>
      </c>
      <c r="H87" s="46">
        <f t="shared" si="3"/>
        <v>234376225</v>
      </c>
    </row>
    <row r="88" spans="1:8" ht="15">
      <c r="A88" s="43">
        <v>256</v>
      </c>
      <c r="B88" s="44" t="s">
        <v>83</v>
      </c>
      <c r="C88" s="54">
        <v>2727218000</v>
      </c>
      <c r="D88" s="48">
        <v>77.49</v>
      </c>
      <c r="E88" s="46">
        <f t="shared" si="2"/>
        <v>3519445090</v>
      </c>
      <c r="F88" s="46">
        <v>0</v>
      </c>
      <c r="G88" s="46">
        <v>10392277</v>
      </c>
      <c r="H88" s="46">
        <f t="shared" si="3"/>
        <v>3529837367</v>
      </c>
    </row>
    <row r="89" spans="1:8" ht="15">
      <c r="A89" s="43">
        <v>257</v>
      </c>
      <c r="B89" s="44" t="s">
        <v>84</v>
      </c>
      <c r="C89" s="54">
        <v>2658193300</v>
      </c>
      <c r="D89" s="48">
        <v>88.17</v>
      </c>
      <c r="E89" s="46">
        <f t="shared" si="2"/>
        <v>3014850062</v>
      </c>
      <c r="F89" s="46">
        <v>0</v>
      </c>
      <c r="G89" s="46">
        <v>0</v>
      </c>
      <c r="H89" s="46">
        <f t="shared" si="3"/>
        <v>3014850062</v>
      </c>
    </row>
    <row r="90" spans="1:8" ht="15">
      <c r="A90" s="43">
        <v>258</v>
      </c>
      <c r="B90" s="44" t="s">
        <v>85</v>
      </c>
      <c r="C90" s="54">
        <v>2572089556</v>
      </c>
      <c r="D90" s="48">
        <v>102.02</v>
      </c>
      <c r="E90" s="46">
        <f t="shared" si="2"/>
        <v>2521162082</v>
      </c>
      <c r="F90" s="46">
        <v>0</v>
      </c>
      <c r="G90" s="46">
        <v>0</v>
      </c>
      <c r="H90" s="46">
        <f t="shared" si="3"/>
        <v>2521162082</v>
      </c>
    </row>
    <row r="91" spans="1:8" ht="15">
      <c r="A91" s="43">
        <v>259</v>
      </c>
      <c r="B91" s="44" t="s">
        <v>86</v>
      </c>
      <c r="C91" s="54">
        <v>871042000</v>
      </c>
      <c r="D91" s="48">
        <v>104.24</v>
      </c>
      <c r="E91" s="46">
        <f t="shared" si="2"/>
        <v>835612049</v>
      </c>
      <c r="F91" s="46">
        <v>0</v>
      </c>
      <c r="G91" s="46">
        <v>0</v>
      </c>
      <c r="H91" s="46">
        <f t="shared" si="3"/>
        <v>835612049</v>
      </c>
    </row>
    <row r="92" spans="1:8" ht="15">
      <c r="A92" s="43">
        <v>260</v>
      </c>
      <c r="B92" s="44" t="s">
        <v>87</v>
      </c>
      <c r="C92" s="54">
        <v>5230667600</v>
      </c>
      <c r="D92" s="48">
        <v>73.05</v>
      </c>
      <c r="E92" s="46">
        <f t="shared" si="2"/>
        <v>7160393703</v>
      </c>
      <c r="F92" s="46">
        <v>0</v>
      </c>
      <c r="G92" s="46">
        <v>0</v>
      </c>
      <c r="H92" s="46">
        <f t="shared" si="3"/>
        <v>7160393703</v>
      </c>
    </row>
    <row r="93" spans="1:8" ht="15">
      <c r="A93" s="43">
        <v>261</v>
      </c>
      <c r="B93" s="44" t="s">
        <v>88</v>
      </c>
      <c r="C93" s="54">
        <v>4036371900</v>
      </c>
      <c r="D93" s="48">
        <v>80.39</v>
      </c>
      <c r="E93" s="46">
        <f t="shared" si="2"/>
        <v>5020987561</v>
      </c>
      <c r="F93" s="46">
        <v>0</v>
      </c>
      <c r="G93" s="46">
        <v>0</v>
      </c>
      <c r="H93" s="46">
        <f t="shared" si="3"/>
        <v>5020987561</v>
      </c>
    </row>
    <row r="94" spans="1:8" ht="15">
      <c r="A94" s="43">
        <v>262</v>
      </c>
      <c r="B94" s="44" t="s">
        <v>89</v>
      </c>
      <c r="C94" s="54">
        <v>467878500</v>
      </c>
      <c r="D94" s="48">
        <v>73.27</v>
      </c>
      <c r="E94" s="46">
        <f t="shared" si="2"/>
        <v>638567627</v>
      </c>
      <c r="F94" s="46">
        <v>0</v>
      </c>
      <c r="G94" s="46">
        <v>759000</v>
      </c>
      <c r="H94" s="46">
        <f t="shared" si="3"/>
        <v>639326627</v>
      </c>
    </row>
    <row r="95" spans="1:8" s="40" customFormat="1" ht="15.6">
      <c r="A95" s="43">
        <v>263</v>
      </c>
      <c r="B95" s="92" t="s">
        <v>594</v>
      </c>
      <c r="C95" s="54">
        <v>2277637802</v>
      </c>
      <c r="D95" s="48">
        <v>76.02</v>
      </c>
      <c r="E95" s="46">
        <f t="shared" si="2"/>
        <v>2996103396</v>
      </c>
      <c r="F95" s="46">
        <v>0</v>
      </c>
      <c r="G95" s="46">
        <v>100000</v>
      </c>
      <c r="H95" s="46">
        <f t="shared" si="3"/>
        <v>2996203396</v>
      </c>
    </row>
    <row r="96" spans="1:8" s="40" customFormat="1" ht="15">
      <c r="A96" s="43">
        <v>264</v>
      </c>
      <c r="B96" s="44" t="s">
        <v>90</v>
      </c>
      <c r="C96" s="54">
        <v>1630254800</v>
      </c>
      <c r="D96" s="48">
        <v>83.95</v>
      </c>
      <c r="E96" s="46">
        <f t="shared" si="2"/>
        <v>1941935438</v>
      </c>
      <c r="F96" s="46">
        <v>0</v>
      </c>
      <c r="G96" s="46">
        <v>100000</v>
      </c>
      <c r="H96" s="46">
        <f t="shared" si="3"/>
        <v>1942035438</v>
      </c>
    </row>
    <row r="97" spans="1:8" s="40" customFormat="1" ht="15">
      <c r="A97" s="43">
        <v>265</v>
      </c>
      <c r="B97" s="44" t="s">
        <v>91</v>
      </c>
      <c r="C97" s="54">
        <v>963303800</v>
      </c>
      <c r="D97" s="48">
        <v>69.08</v>
      </c>
      <c r="E97" s="46">
        <f aca="true" t="shared" si="4" ref="E97:E102">ROUND((+C97/D97*100),0)</f>
        <v>1394475680</v>
      </c>
      <c r="F97" s="46">
        <v>0</v>
      </c>
      <c r="G97" s="46">
        <v>1239999</v>
      </c>
      <c r="H97" s="46">
        <f aca="true" t="shared" si="5" ref="H97:H102">+E97+G97</f>
        <v>1395715679</v>
      </c>
    </row>
    <row r="98" spans="1:8" s="40" customFormat="1" ht="15">
      <c r="A98" s="43">
        <v>266</v>
      </c>
      <c r="B98" s="44" t="s">
        <v>92</v>
      </c>
      <c r="C98" s="54">
        <v>1631277500</v>
      </c>
      <c r="D98" s="48">
        <v>77.94</v>
      </c>
      <c r="E98" s="46">
        <f t="shared" si="4"/>
        <v>2092991404</v>
      </c>
      <c r="F98" s="46">
        <v>0</v>
      </c>
      <c r="G98" s="46">
        <v>694871</v>
      </c>
      <c r="H98" s="46">
        <f t="shared" si="5"/>
        <v>2093686275</v>
      </c>
    </row>
    <row r="99" spans="1:8" s="40" customFormat="1" ht="15">
      <c r="A99" s="43">
        <v>267</v>
      </c>
      <c r="B99" s="44" t="s">
        <v>93</v>
      </c>
      <c r="C99" s="54">
        <v>2148297500</v>
      </c>
      <c r="D99" s="48">
        <v>94.49</v>
      </c>
      <c r="E99" s="46">
        <f t="shared" si="4"/>
        <v>2273571277</v>
      </c>
      <c r="F99" s="46">
        <v>0</v>
      </c>
      <c r="G99" s="46">
        <v>0</v>
      </c>
      <c r="H99" s="46">
        <f t="shared" si="5"/>
        <v>2273571277</v>
      </c>
    </row>
    <row r="100" spans="1:8" s="40" customFormat="1" ht="15">
      <c r="A100" s="43">
        <v>268</v>
      </c>
      <c r="B100" s="44" t="s">
        <v>94</v>
      </c>
      <c r="C100" s="54">
        <v>2158961700</v>
      </c>
      <c r="D100" s="48">
        <v>86.71</v>
      </c>
      <c r="E100" s="46">
        <f t="shared" si="4"/>
        <v>2489864721</v>
      </c>
      <c r="F100" s="46">
        <v>0</v>
      </c>
      <c r="G100" s="46">
        <v>1801606</v>
      </c>
      <c r="H100" s="46">
        <f t="shared" si="5"/>
        <v>2491666327</v>
      </c>
    </row>
    <row r="101" spans="1:8" s="40" customFormat="1" ht="15">
      <c r="A101" s="43">
        <v>269</v>
      </c>
      <c r="B101" s="44" t="s">
        <v>95</v>
      </c>
      <c r="C101" s="54">
        <v>1440352400</v>
      </c>
      <c r="D101" s="48">
        <v>79.02</v>
      </c>
      <c r="E101" s="46">
        <f t="shared" si="4"/>
        <v>1822769425</v>
      </c>
      <c r="F101" s="46">
        <v>0</v>
      </c>
      <c r="G101" s="46">
        <v>932386</v>
      </c>
      <c r="H101" s="46">
        <f t="shared" si="5"/>
        <v>1823701811</v>
      </c>
    </row>
    <row r="102" spans="1:8" s="40" customFormat="1" ht="15" customHeight="1">
      <c r="A102" s="43">
        <v>270</v>
      </c>
      <c r="B102" s="44" t="s">
        <v>96</v>
      </c>
      <c r="C102" s="54">
        <v>4773523800</v>
      </c>
      <c r="D102" s="48">
        <v>93.77</v>
      </c>
      <c r="E102" s="46">
        <f t="shared" si="4"/>
        <v>5090672710</v>
      </c>
      <c r="F102" s="46">
        <v>0</v>
      </c>
      <c r="G102" s="46">
        <v>0</v>
      </c>
      <c r="H102" s="46">
        <f t="shared" si="5"/>
        <v>5090672710</v>
      </c>
    </row>
    <row r="103" spans="1:8" s="40" customFormat="1" ht="15" customHeight="1">
      <c r="A103" s="43"/>
      <c r="B103" s="44"/>
      <c r="C103" s="46"/>
      <c r="D103" s="51"/>
      <c r="E103" s="46"/>
      <c r="F103" s="46"/>
      <c r="G103" s="46"/>
      <c r="H103" s="46"/>
    </row>
    <row r="104" spans="1:8" s="3" customFormat="1" ht="15" customHeight="1">
      <c r="A104" s="18"/>
      <c r="B104" s="7" t="s">
        <v>552</v>
      </c>
      <c r="C104" s="5">
        <f>SUM(C33:C102)</f>
        <v>174657465802</v>
      </c>
      <c r="D104" s="6">
        <f>((+C104/E104)*100)</f>
        <v>83.1818757584259</v>
      </c>
      <c r="E104" s="5">
        <f>SUM(E33:E102)</f>
        <v>209970578578</v>
      </c>
      <c r="F104" s="5">
        <f>SUM(F33:F102)</f>
        <v>0</v>
      </c>
      <c r="G104" s="5">
        <f>SUM(G33:G102)</f>
        <v>83552257</v>
      </c>
      <c r="H104" s="5">
        <f>SUM(H33:H102)</f>
        <v>210054130835</v>
      </c>
    </row>
    <row r="105" spans="1:8" s="4" customFormat="1" ht="15" customHeight="1">
      <c r="A105" s="18"/>
      <c r="B105" s="7"/>
      <c r="C105" s="8"/>
      <c r="D105" s="51"/>
      <c r="E105" s="8"/>
      <c r="F105" s="8"/>
      <c r="G105" s="8"/>
      <c r="H105" s="8"/>
    </row>
    <row r="106" spans="1:256" s="90" customFormat="1" ht="9" customHeight="1">
      <c r="A106" s="21"/>
      <c r="B106" s="22"/>
      <c r="C106" s="23"/>
      <c r="D106" s="39"/>
      <c r="E106" s="23"/>
      <c r="F106" s="23"/>
      <c r="G106" s="23"/>
      <c r="H106" s="23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  <c r="HQ106" s="95"/>
      <c r="HR106" s="95"/>
      <c r="HS106" s="95"/>
      <c r="HT106" s="95"/>
      <c r="HU106" s="95"/>
      <c r="HV106" s="95"/>
      <c r="HW106" s="95"/>
      <c r="HX106" s="95"/>
      <c r="HY106" s="95"/>
      <c r="HZ106" s="95"/>
      <c r="IA106" s="95"/>
      <c r="IB106" s="95"/>
      <c r="IC106" s="95"/>
      <c r="ID106" s="95"/>
      <c r="IE106" s="95"/>
      <c r="IF106" s="95"/>
      <c r="IG106" s="95"/>
      <c r="IH106" s="95"/>
      <c r="II106" s="95"/>
      <c r="IJ106" s="95"/>
      <c r="IK106" s="95"/>
      <c r="IL106" s="95"/>
      <c r="IM106" s="95"/>
      <c r="IN106" s="95"/>
      <c r="IO106" s="95"/>
      <c r="IP106" s="95"/>
      <c r="IQ106" s="95"/>
      <c r="IR106" s="95"/>
      <c r="IS106" s="95"/>
      <c r="IT106" s="95"/>
      <c r="IU106" s="95"/>
      <c r="IV106" s="95"/>
    </row>
    <row r="107" spans="1:256" s="91" customFormat="1" ht="15.6">
      <c r="A107" s="43"/>
      <c r="B107" s="25" t="s">
        <v>97</v>
      </c>
      <c r="C107" s="41"/>
      <c r="D107" s="48"/>
      <c r="E107" s="41"/>
      <c r="F107" s="41"/>
      <c r="G107" s="41"/>
      <c r="H107" s="41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  <c r="HR107" s="96"/>
      <c r="HS107" s="96"/>
      <c r="HT107" s="96"/>
      <c r="HU107" s="96"/>
      <c r="HV107" s="96"/>
      <c r="HW107" s="96"/>
      <c r="HX107" s="96"/>
      <c r="HY107" s="96"/>
      <c r="HZ107" s="96"/>
      <c r="IA107" s="96"/>
      <c r="IB107" s="96"/>
      <c r="IC107" s="96"/>
      <c r="ID107" s="96"/>
      <c r="IE107" s="96"/>
      <c r="IF107" s="96"/>
      <c r="IG107" s="96"/>
      <c r="IH107" s="96"/>
      <c r="II107" s="96"/>
      <c r="IJ107" s="96"/>
      <c r="IK107" s="96"/>
      <c r="IL107" s="96"/>
      <c r="IM107" s="96"/>
      <c r="IN107" s="96"/>
      <c r="IO107" s="96"/>
      <c r="IP107" s="96"/>
      <c r="IQ107" s="96"/>
      <c r="IR107" s="96"/>
      <c r="IS107" s="96"/>
      <c r="IT107" s="96"/>
      <c r="IU107" s="96"/>
      <c r="IV107" s="96"/>
    </row>
    <row r="108" spans="1:8" ht="15">
      <c r="A108" s="43">
        <v>301</v>
      </c>
      <c r="B108" s="44" t="s">
        <v>98</v>
      </c>
      <c r="C108" s="36">
        <v>174003900</v>
      </c>
      <c r="D108" s="48">
        <v>86.24</v>
      </c>
      <c r="E108" s="46">
        <f aca="true" t="shared" si="6" ref="E108:E147">ROUND((+C108/D108*100),0)</f>
        <v>201767045</v>
      </c>
      <c r="F108" s="46">
        <v>0</v>
      </c>
      <c r="G108" s="37">
        <v>90</v>
      </c>
      <c r="H108" s="46">
        <f>+E108+G108</f>
        <v>201767135</v>
      </c>
    </row>
    <row r="109" spans="1:8" ht="15">
      <c r="A109" s="43">
        <v>302</v>
      </c>
      <c r="B109" s="44" t="s">
        <v>99</v>
      </c>
      <c r="C109" s="36">
        <v>118583700</v>
      </c>
      <c r="D109" s="48">
        <v>79.89</v>
      </c>
      <c r="E109" s="46">
        <f t="shared" si="6"/>
        <v>148433721</v>
      </c>
      <c r="F109" s="46">
        <v>0</v>
      </c>
      <c r="G109" s="37">
        <v>116589</v>
      </c>
      <c r="H109" s="46">
        <f aca="true" t="shared" si="7" ref="H109:H147">+E109+G109</f>
        <v>148550310</v>
      </c>
    </row>
    <row r="110" spans="1:8" ht="15">
      <c r="A110" s="43">
        <v>303</v>
      </c>
      <c r="B110" s="44" t="s">
        <v>100</v>
      </c>
      <c r="C110" s="36">
        <v>338412100</v>
      </c>
      <c r="D110" s="48">
        <v>79.73</v>
      </c>
      <c r="E110" s="46">
        <f t="shared" si="6"/>
        <v>424447636</v>
      </c>
      <c r="F110" s="46">
        <v>0</v>
      </c>
      <c r="G110" s="37">
        <v>532861</v>
      </c>
      <c r="H110" s="46">
        <f t="shared" si="7"/>
        <v>424980497</v>
      </c>
    </row>
    <row r="111" spans="1:8" ht="15">
      <c r="A111" s="43">
        <v>304</v>
      </c>
      <c r="B111" s="44" t="s">
        <v>101</v>
      </c>
      <c r="C111" s="36">
        <v>1324759767</v>
      </c>
      <c r="D111" s="48">
        <v>76.44</v>
      </c>
      <c r="E111" s="46">
        <f t="shared" si="6"/>
        <v>1733071385</v>
      </c>
      <c r="F111" s="46">
        <v>0</v>
      </c>
      <c r="G111" s="37">
        <v>3110501</v>
      </c>
      <c r="H111" s="46">
        <f t="shared" si="7"/>
        <v>1736181886</v>
      </c>
    </row>
    <row r="112" spans="1:8" ht="15">
      <c r="A112" s="43">
        <v>305</v>
      </c>
      <c r="B112" s="44" t="s">
        <v>102</v>
      </c>
      <c r="C112" s="36">
        <v>603693300</v>
      </c>
      <c r="D112" s="48">
        <v>79.55</v>
      </c>
      <c r="E112" s="46">
        <f t="shared" si="6"/>
        <v>758885355</v>
      </c>
      <c r="F112" s="46">
        <v>0</v>
      </c>
      <c r="G112" s="37">
        <v>92</v>
      </c>
      <c r="H112" s="46">
        <f t="shared" si="7"/>
        <v>758885447</v>
      </c>
    </row>
    <row r="113" spans="1:8" ht="15">
      <c r="A113" s="43">
        <v>306</v>
      </c>
      <c r="B113" s="44" t="s">
        <v>103</v>
      </c>
      <c r="C113" s="36">
        <v>2444816350</v>
      </c>
      <c r="D113" s="48">
        <v>78.15</v>
      </c>
      <c r="E113" s="46">
        <f t="shared" si="6"/>
        <v>3128363852</v>
      </c>
      <c r="F113" s="46">
        <v>0</v>
      </c>
      <c r="G113" s="37">
        <v>2420001</v>
      </c>
      <c r="H113" s="46">
        <f t="shared" si="7"/>
        <v>3130783853</v>
      </c>
    </row>
    <row r="114" spans="1:8" ht="15">
      <c r="A114" s="43">
        <v>307</v>
      </c>
      <c r="B114" s="44" t="s">
        <v>104</v>
      </c>
      <c r="C114" s="36">
        <v>839792150</v>
      </c>
      <c r="D114" s="48">
        <v>83.57</v>
      </c>
      <c r="E114" s="46">
        <f t="shared" si="6"/>
        <v>1004896673</v>
      </c>
      <c r="F114" s="46">
        <v>0</v>
      </c>
      <c r="G114" s="37">
        <v>1146242</v>
      </c>
      <c r="H114" s="46">
        <f t="shared" si="7"/>
        <v>1006042915</v>
      </c>
    </row>
    <row r="115" spans="1:8" ht="15">
      <c r="A115" s="43">
        <v>308</v>
      </c>
      <c r="B115" s="44" t="s">
        <v>105</v>
      </c>
      <c r="C115" s="36">
        <v>1621784800</v>
      </c>
      <c r="D115" s="48">
        <v>71.42</v>
      </c>
      <c r="E115" s="46">
        <f t="shared" si="6"/>
        <v>2270771213</v>
      </c>
      <c r="F115" s="46">
        <v>0</v>
      </c>
      <c r="G115" s="37">
        <v>81</v>
      </c>
      <c r="H115" s="46">
        <f t="shared" si="7"/>
        <v>2270771294</v>
      </c>
    </row>
    <row r="116" spans="1:8" ht="15">
      <c r="A116" s="43">
        <v>309</v>
      </c>
      <c r="B116" s="44" t="s">
        <v>106</v>
      </c>
      <c r="C116" s="36">
        <v>415959800</v>
      </c>
      <c r="D116" s="48">
        <v>78.93</v>
      </c>
      <c r="E116" s="46">
        <f t="shared" si="6"/>
        <v>526998353</v>
      </c>
      <c r="F116" s="46">
        <v>0</v>
      </c>
      <c r="G116" s="37">
        <v>86</v>
      </c>
      <c r="H116" s="46">
        <f t="shared" si="7"/>
        <v>526998439</v>
      </c>
    </row>
    <row r="117" spans="1:8" ht="15">
      <c r="A117" s="43">
        <v>310</v>
      </c>
      <c r="B117" s="44" t="s">
        <v>107</v>
      </c>
      <c r="C117" s="36">
        <v>1434784600</v>
      </c>
      <c r="D117" s="48">
        <v>73.48</v>
      </c>
      <c r="E117" s="46">
        <f t="shared" si="6"/>
        <v>1952619216</v>
      </c>
      <c r="F117" s="46">
        <v>0</v>
      </c>
      <c r="G117" s="37">
        <v>87</v>
      </c>
      <c r="H117" s="46">
        <f t="shared" si="7"/>
        <v>1952619303</v>
      </c>
    </row>
    <row r="118" spans="1:8" ht="15">
      <c r="A118" s="43">
        <v>311</v>
      </c>
      <c r="B118" s="44" t="s">
        <v>108</v>
      </c>
      <c r="C118" s="36">
        <v>491383800</v>
      </c>
      <c r="D118" s="48">
        <v>74.85</v>
      </c>
      <c r="E118" s="46">
        <f t="shared" si="6"/>
        <v>656491383</v>
      </c>
      <c r="F118" s="46">
        <v>0</v>
      </c>
      <c r="G118" s="37">
        <v>452307</v>
      </c>
      <c r="H118" s="46">
        <f t="shared" si="7"/>
        <v>656943690</v>
      </c>
    </row>
    <row r="119" spans="1:8" ht="15">
      <c r="A119" s="43">
        <v>312</v>
      </c>
      <c r="B119" s="44" t="s">
        <v>109</v>
      </c>
      <c r="C119" s="36">
        <v>598179760</v>
      </c>
      <c r="D119" s="48">
        <v>83.99</v>
      </c>
      <c r="E119" s="46">
        <f t="shared" si="6"/>
        <v>712203548</v>
      </c>
      <c r="F119" s="46">
        <v>0</v>
      </c>
      <c r="G119" s="37">
        <v>100</v>
      </c>
      <c r="H119" s="46">
        <f t="shared" si="7"/>
        <v>712203648</v>
      </c>
    </row>
    <row r="120" spans="1:8" ht="15">
      <c r="A120" s="43">
        <v>313</v>
      </c>
      <c r="B120" s="44" t="s">
        <v>110</v>
      </c>
      <c r="C120" s="36">
        <v>5279859681</v>
      </c>
      <c r="D120" s="48">
        <v>81.39</v>
      </c>
      <c r="E120" s="46">
        <f t="shared" si="6"/>
        <v>6487111047</v>
      </c>
      <c r="F120" s="46">
        <v>0</v>
      </c>
      <c r="G120" s="37">
        <v>17221987</v>
      </c>
      <c r="H120" s="46">
        <f t="shared" si="7"/>
        <v>6504333034</v>
      </c>
    </row>
    <row r="121" spans="1:8" ht="15">
      <c r="A121" s="43">
        <v>314</v>
      </c>
      <c r="B121" s="44" t="s">
        <v>111</v>
      </c>
      <c r="C121" s="36">
        <v>52527900</v>
      </c>
      <c r="D121" s="48">
        <v>85.99</v>
      </c>
      <c r="E121" s="46">
        <f t="shared" si="6"/>
        <v>61086057</v>
      </c>
      <c r="F121" s="46">
        <v>0</v>
      </c>
      <c r="G121" s="37">
        <v>50519</v>
      </c>
      <c r="H121" s="46">
        <f t="shared" si="7"/>
        <v>61136576</v>
      </c>
    </row>
    <row r="122" spans="1:8" ht="15">
      <c r="A122" s="43">
        <v>315</v>
      </c>
      <c r="B122" s="44" t="s">
        <v>112</v>
      </c>
      <c r="C122" s="36">
        <v>1294928200</v>
      </c>
      <c r="D122" s="48">
        <v>92.58</v>
      </c>
      <c r="E122" s="46">
        <f t="shared" si="6"/>
        <v>1398712681</v>
      </c>
      <c r="F122" s="46">
        <v>0</v>
      </c>
      <c r="G122" s="37">
        <v>100</v>
      </c>
      <c r="H122" s="46">
        <f t="shared" si="7"/>
        <v>1398712781</v>
      </c>
    </row>
    <row r="123" spans="1:8" ht="15">
      <c r="A123" s="43">
        <v>316</v>
      </c>
      <c r="B123" s="44" t="s">
        <v>113</v>
      </c>
      <c r="C123" s="36">
        <v>772076305</v>
      </c>
      <c r="D123" s="48">
        <v>79.76</v>
      </c>
      <c r="E123" s="46">
        <f t="shared" si="6"/>
        <v>967999379</v>
      </c>
      <c r="F123" s="46">
        <v>0</v>
      </c>
      <c r="G123" s="37">
        <v>1050836</v>
      </c>
      <c r="H123" s="46">
        <f t="shared" si="7"/>
        <v>969050215</v>
      </c>
    </row>
    <row r="124" spans="1:8" ht="15">
      <c r="A124" s="43">
        <v>317</v>
      </c>
      <c r="B124" s="44" t="s">
        <v>114</v>
      </c>
      <c r="C124" s="36">
        <v>1376740523</v>
      </c>
      <c r="D124" s="48">
        <v>85.97</v>
      </c>
      <c r="E124" s="46">
        <f t="shared" si="6"/>
        <v>1601419708</v>
      </c>
      <c r="F124" s="46">
        <v>0</v>
      </c>
      <c r="G124" s="37">
        <v>1894498</v>
      </c>
      <c r="H124" s="46">
        <f t="shared" si="7"/>
        <v>1603314206</v>
      </c>
    </row>
    <row r="125" spans="1:8" ht="15">
      <c r="A125" s="43">
        <v>318</v>
      </c>
      <c r="B125" s="44" t="s">
        <v>115</v>
      </c>
      <c r="C125" s="36">
        <v>1013507400</v>
      </c>
      <c r="D125" s="48">
        <v>74.57</v>
      </c>
      <c r="E125" s="46">
        <f t="shared" si="6"/>
        <v>1359135577</v>
      </c>
      <c r="F125" s="46">
        <v>0</v>
      </c>
      <c r="G125" s="37">
        <v>1772702</v>
      </c>
      <c r="H125" s="46">
        <f t="shared" si="7"/>
        <v>1360908279</v>
      </c>
    </row>
    <row r="126" spans="1:8" ht="15">
      <c r="A126" s="43">
        <v>319</v>
      </c>
      <c r="B126" s="44" t="s">
        <v>116</v>
      </c>
      <c r="C126" s="36">
        <v>1312228270</v>
      </c>
      <c r="D126" s="48">
        <v>79.62</v>
      </c>
      <c r="E126" s="46">
        <f t="shared" si="6"/>
        <v>1648113878</v>
      </c>
      <c r="F126" s="46">
        <v>0</v>
      </c>
      <c r="G126" s="37">
        <v>85</v>
      </c>
      <c r="H126" s="46">
        <f t="shared" si="7"/>
        <v>1648113963</v>
      </c>
    </row>
    <row r="127" spans="1:8" ht="15">
      <c r="A127" s="43">
        <v>320</v>
      </c>
      <c r="B127" s="44" t="s">
        <v>117</v>
      </c>
      <c r="C127" s="36">
        <v>3078802500</v>
      </c>
      <c r="D127" s="48">
        <v>75.16</v>
      </c>
      <c r="E127" s="46">
        <f t="shared" si="6"/>
        <v>4096331160</v>
      </c>
      <c r="F127" s="46">
        <v>0</v>
      </c>
      <c r="G127" s="37">
        <v>5420307</v>
      </c>
      <c r="H127" s="46">
        <f t="shared" si="7"/>
        <v>4101751467</v>
      </c>
    </row>
    <row r="128" spans="1:8" ht="15">
      <c r="A128" s="43">
        <v>321</v>
      </c>
      <c r="B128" s="44" t="s">
        <v>118</v>
      </c>
      <c r="C128" s="36">
        <v>451333000</v>
      </c>
      <c r="D128" s="48">
        <v>73.82</v>
      </c>
      <c r="E128" s="46">
        <f t="shared" si="6"/>
        <v>611396640</v>
      </c>
      <c r="F128" s="46">
        <v>0</v>
      </c>
      <c r="G128" s="37">
        <v>281809</v>
      </c>
      <c r="H128" s="46">
        <f t="shared" si="7"/>
        <v>611678449</v>
      </c>
    </row>
    <row r="129" spans="1:8" ht="15">
      <c r="A129" s="43">
        <v>322</v>
      </c>
      <c r="B129" s="44" t="s">
        <v>119</v>
      </c>
      <c r="C129" s="36">
        <v>4112144634</v>
      </c>
      <c r="D129" s="48">
        <v>76.9</v>
      </c>
      <c r="E129" s="46">
        <f t="shared" si="6"/>
        <v>5347392242</v>
      </c>
      <c r="F129" s="46">
        <v>0</v>
      </c>
      <c r="G129" s="37">
        <v>78</v>
      </c>
      <c r="H129" s="46">
        <f t="shared" si="7"/>
        <v>5347392320</v>
      </c>
    </row>
    <row r="130" spans="1:8" ht="15">
      <c r="A130" s="43">
        <v>323</v>
      </c>
      <c r="B130" s="44" t="s">
        <v>120</v>
      </c>
      <c r="C130" s="36">
        <v>645961100</v>
      </c>
      <c r="D130" s="48">
        <v>83.27</v>
      </c>
      <c r="E130" s="46">
        <f t="shared" si="6"/>
        <v>775742885</v>
      </c>
      <c r="F130" s="46">
        <v>0</v>
      </c>
      <c r="G130" s="37">
        <v>5710750</v>
      </c>
      <c r="H130" s="46">
        <f t="shared" si="7"/>
        <v>781453635</v>
      </c>
    </row>
    <row r="131" spans="1:8" ht="15">
      <c r="A131" s="43">
        <v>324</v>
      </c>
      <c r="B131" s="44" t="s">
        <v>121</v>
      </c>
      <c r="C131" s="36">
        <v>5825435000</v>
      </c>
      <c r="D131" s="48">
        <v>79.36</v>
      </c>
      <c r="E131" s="46">
        <f t="shared" si="6"/>
        <v>7340517893</v>
      </c>
      <c r="F131" s="46">
        <v>0</v>
      </c>
      <c r="G131" s="37">
        <v>84</v>
      </c>
      <c r="H131" s="46">
        <f t="shared" si="7"/>
        <v>7340517977</v>
      </c>
    </row>
    <row r="132" spans="1:8" ht="15">
      <c r="A132" s="43">
        <v>325</v>
      </c>
      <c r="B132" s="44" t="s">
        <v>122</v>
      </c>
      <c r="C132" s="36">
        <v>64380000</v>
      </c>
      <c r="D132" s="48">
        <v>56.04</v>
      </c>
      <c r="E132" s="46">
        <f t="shared" si="6"/>
        <v>114882227</v>
      </c>
      <c r="F132" s="46">
        <v>0</v>
      </c>
      <c r="G132" s="37"/>
      <c r="H132" s="46">
        <f t="shared" si="7"/>
        <v>114882227</v>
      </c>
    </row>
    <row r="133" spans="1:8" ht="15">
      <c r="A133" s="43">
        <v>326</v>
      </c>
      <c r="B133" s="44" t="s">
        <v>123</v>
      </c>
      <c r="C133" s="36">
        <v>438007843</v>
      </c>
      <c r="D133" s="48">
        <v>93.69</v>
      </c>
      <c r="E133" s="46">
        <f t="shared" si="6"/>
        <v>467507571</v>
      </c>
      <c r="F133" s="46">
        <v>0</v>
      </c>
      <c r="G133" s="37">
        <v>958611</v>
      </c>
      <c r="H133" s="46">
        <f t="shared" si="7"/>
        <v>468466182</v>
      </c>
    </row>
    <row r="134" spans="1:8" ht="15">
      <c r="A134" s="43">
        <v>327</v>
      </c>
      <c r="B134" s="44" t="s">
        <v>124</v>
      </c>
      <c r="C134" s="36">
        <v>479124945</v>
      </c>
      <c r="D134" s="48">
        <v>75.86</v>
      </c>
      <c r="E134" s="46">
        <f t="shared" si="6"/>
        <v>631591016</v>
      </c>
      <c r="F134" s="46">
        <v>0</v>
      </c>
      <c r="G134" s="37">
        <v>85</v>
      </c>
      <c r="H134" s="46">
        <f t="shared" si="7"/>
        <v>631591101</v>
      </c>
    </row>
    <row r="135" spans="1:8" ht="15">
      <c r="A135" s="43">
        <v>328</v>
      </c>
      <c r="B135" s="44" t="s">
        <v>125</v>
      </c>
      <c r="C135" s="36">
        <v>100365800</v>
      </c>
      <c r="D135" s="48">
        <v>79.66</v>
      </c>
      <c r="E135" s="46">
        <f t="shared" si="6"/>
        <v>125992719</v>
      </c>
      <c r="F135" s="46">
        <v>0</v>
      </c>
      <c r="G135" s="37"/>
      <c r="H135" s="46">
        <f t="shared" si="7"/>
        <v>125992719</v>
      </c>
    </row>
    <row r="136" spans="1:8" ht="15">
      <c r="A136" s="43">
        <v>329</v>
      </c>
      <c r="B136" s="44" t="s">
        <v>126</v>
      </c>
      <c r="C136" s="36">
        <v>1481070050</v>
      </c>
      <c r="D136" s="48">
        <v>81.5</v>
      </c>
      <c r="E136" s="46">
        <f t="shared" si="6"/>
        <v>1817263865</v>
      </c>
      <c r="F136" s="46">
        <v>0</v>
      </c>
      <c r="G136" s="37">
        <v>2287490</v>
      </c>
      <c r="H136" s="46">
        <f t="shared" si="7"/>
        <v>1819551355</v>
      </c>
    </row>
    <row r="137" spans="1:8" ht="15">
      <c r="A137" s="43">
        <v>330</v>
      </c>
      <c r="B137" s="44" t="s">
        <v>127</v>
      </c>
      <c r="C137" s="36">
        <v>435198100</v>
      </c>
      <c r="D137" s="48">
        <v>81</v>
      </c>
      <c r="E137" s="46">
        <f t="shared" si="6"/>
        <v>537281605</v>
      </c>
      <c r="F137" s="46">
        <v>0</v>
      </c>
      <c r="G137" s="37">
        <v>100</v>
      </c>
      <c r="H137" s="46">
        <f t="shared" si="7"/>
        <v>537281705</v>
      </c>
    </row>
    <row r="138" spans="1:8" ht="15">
      <c r="A138" s="43">
        <v>331</v>
      </c>
      <c r="B138" s="44" t="s">
        <v>128</v>
      </c>
      <c r="C138" s="36">
        <v>242924900</v>
      </c>
      <c r="D138" s="48">
        <v>74.89</v>
      </c>
      <c r="E138" s="46">
        <f t="shared" si="6"/>
        <v>324375618</v>
      </c>
      <c r="F138" s="46">
        <v>0</v>
      </c>
      <c r="G138" s="37">
        <v>100</v>
      </c>
      <c r="H138" s="46">
        <f t="shared" si="7"/>
        <v>324375718</v>
      </c>
    </row>
    <row r="139" spans="1:8" ht="15">
      <c r="A139" s="43">
        <v>332</v>
      </c>
      <c r="B139" s="44" t="s">
        <v>129</v>
      </c>
      <c r="C139" s="36">
        <v>660825200</v>
      </c>
      <c r="D139" s="48">
        <v>76.44</v>
      </c>
      <c r="E139" s="46">
        <f t="shared" si="6"/>
        <v>864501832</v>
      </c>
      <c r="F139" s="46">
        <v>0</v>
      </c>
      <c r="G139" s="37">
        <v>1093984</v>
      </c>
      <c r="H139" s="46">
        <f t="shared" si="7"/>
        <v>865595816</v>
      </c>
    </row>
    <row r="140" spans="1:8" ht="15">
      <c r="A140" s="43">
        <v>333</v>
      </c>
      <c r="B140" s="44" t="s">
        <v>130</v>
      </c>
      <c r="C140" s="36">
        <v>991284300</v>
      </c>
      <c r="D140" s="48">
        <v>67.09</v>
      </c>
      <c r="E140" s="46">
        <f t="shared" si="6"/>
        <v>1477544045</v>
      </c>
      <c r="F140" s="46">
        <v>0</v>
      </c>
      <c r="G140" s="37">
        <v>1877602</v>
      </c>
      <c r="H140" s="46">
        <f t="shared" si="7"/>
        <v>1479421647</v>
      </c>
    </row>
    <row r="141" spans="1:8" ht="15">
      <c r="A141" s="43">
        <v>334</v>
      </c>
      <c r="B141" s="44" t="s">
        <v>131</v>
      </c>
      <c r="C141" s="36">
        <v>386543600</v>
      </c>
      <c r="D141" s="48">
        <v>72.52</v>
      </c>
      <c r="E141" s="46">
        <f t="shared" si="6"/>
        <v>533016547</v>
      </c>
      <c r="F141" s="46">
        <v>0</v>
      </c>
      <c r="G141" s="37">
        <v>910471</v>
      </c>
      <c r="H141" s="46">
        <f t="shared" si="7"/>
        <v>533927018</v>
      </c>
    </row>
    <row r="142" spans="1:8" ht="15">
      <c r="A142" s="43">
        <v>335</v>
      </c>
      <c r="B142" s="44" t="s">
        <v>132</v>
      </c>
      <c r="C142" s="36">
        <v>695130200</v>
      </c>
      <c r="D142" s="48">
        <v>76.3</v>
      </c>
      <c r="E142" s="46">
        <f t="shared" si="6"/>
        <v>911048755</v>
      </c>
      <c r="F142" s="46">
        <v>0</v>
      </c>
      <c r="G142" s="37">
        <v>84</v>
      </c>
      <c r="H142" s="46">
        <f t="shared" si="7"/>
        <v>911048839</v>
      </c>
    </row>
    <row r="143" spans="1:8" ht="15">
      <c r="A143" s="43">
        <v>336</v>
      </c>
      <c r="B143" s="44" t="s">
        <v>92</v>
      </c>
      <c r="C143" s="36">
        <v>95767600</v>
      </c>
      <c r="D143" s="48">
        <v>83.63</v>
      </c>
      <c r="E143" s="46">
        <f t="shared" si="6"/>
        <v>114513452</v>
      </c>
      <c r="F143" s="46">
        <v>0</v>
      </c>
      <c r="G143" s="37">
        <v>85</v>
      </c>
      <c r="H143" s="46">
        <f t="shared" si="7"/>
        <v>114513537</v>
      </c>
    </row>
    <row r="144" spans="1:8" ht="15">
      <c r="A144" s="43">
        <v>337</v>
      </c>
      <c r="B144" s="44" t="s">
        <v>133</v>
      </c>
      <c r="C144" s="36">
        <v>1178446400</v>
      </c>
      <c r="D144" s="48">
        <v>85.55</v>
      </c>
      <c r="E144" s="46">
        <f t="shared" si="6"/>
        <v>1377494331</v>
      </c>
      <c r="F144" s="46">
        <v>0</v>
      </c>
      <c r="G144" s="37">
        <v>1811384</v>
      </c>
      <c r="H144" s="46">
        <f t="shared" si="7"/>
        <v>1379305715</v>
      </c>
    </row>
    <row r="145" spans="1:8" ht="15">
      <c r="A145" s="43">
        <v>338</v>
      </c>
      <c r="B145" s="44" t="s">
        <v>134</v>
      </c>
      <c r="C145" s="36">
        <v>1892378000</v>
      </c>
      <c r="D145" s="48">
        <v>79.23</v>
      </c>
      <c r="E145" s="46">
        <f t="shared" si="6"/>
        <v>2388461441</v>
      </c>
      <c r="F145" s="46">
        <v>0</v>
      </c>
      <c r="G145" s="37">
        <v>99</v>
      </c>
      <c r="H145" s="46">
        <f t="shared" si="7"/>
        <v>2388461540</v>
      </c>
    </row>
    <row r="146" spans="1:9" ht="15">
      <c r="A146" s="43">
        <v>339</v>
      </c>
      <c r="B146" s="44" t="s">
        <v>135</v>
      </c>
      <c r="C146" s="36">
        <v>154270100</v>
      </c>
      <c r="D146" s="48">
        <v>88.43</v>
      </c>
      <c r="E146" s="46">
        <f t="shared" si="6"/>
        <v>174454484</v>
      </c>
      <c r="F146" s="46">
        <v>0</v>
      </c>
      <c r="G146" s="37">
        <v>94</v>
      </c>
      <c r="H146" s="46">
        <f t="shared" si="7"/>
        <v>174454578</v>
      </c>
      <c r="I146" s="56"/>
    </row>
    <row r="147" spans="1:8" ht="15">
      <c r="A147" s="43">
        <v>340</v>
      </c>
      <c r="B147" s="44" t="s">
        <v>136</v>
      </c>
      <c r="C147" s="36">
        <v>38769150</v>
      </c>
      <c r="D147" s="48">
        <v>72.27</v>
      </c>
      <c r="E147" s="46">
        <f t="shared" si="6"/>
        <v>53644873</v>
      </c>
      <c r="F147" s="46">
        <v>0</v>
      </c>
      <c r="G147" s="37">
        <v>90</v>
      </c>
      <c r="H147" s="46">
        <f t="shared" si="7"/>
        <v>53644963</v>
      </c>
    </row>
    <row r="148" spans="1:8" ht="15">
      <c r="A148" s="43"/>
      <c r="B148" s="44"/>
      <c r="C148" s="46"/>
      <c r="D148" s="51"/>
      <c r="E148" s="46"/>
      <c r="F148" s="46"/>
      <c r="G148" s="46"/>
      <c r="H148" s="46"/>
    </row>
    <row r="149" spans="1:8" ht="15.6">
      <c r="A149" s="43"/>
      <c r="B149" s="9" t="s">
        <v>553</v>
      </c>
      <c r="C149" s="10">
        <f>SUM(C108:C148)</f>
        <v>44956184728</v>
      </c>
      <c r="D149" s="6">
        <f>((+C149/E149)*100)</f>
        <v>78.69449595809942</v>
      </c>
      <c r="E149" s="10">
        <f>SUM(E108:E148)</f>
        <v>57127482908</v>
      </c>
      <c r="F149" s="10">
        <f>SUM(F108:F148)</f>
        <v>0</v>
      </c>
      <c r="G149" s="10">
        <f>SUM(G108:G148)</f>
        <v>50123071</v>
      </c>
      <c r="H149" s="10">
        <f>SUM(H108:H148)</f>
        <v>57177605979</v>
      </c>
    </row>
    <row r="150" spans="1:8" ht="9" customHeight="1">
      <c r="A150" s="53"/>
      <c r="B150" s="38"/>
      <c r="C150" s="57"/>
      <c r="D150" s="39"/>
      <c r="E150" s="57"/>
      <c r="F150" s="57"/>
      <c r="G150" s="57"/>
      <c r="H150" s="57"/>
    </row>
    <row r="151" spans="1:8" ht="15.6">
      <c r="A151" s="43"/>
      <c r="B151" s="25" t="s">
        <v>137</v>
      </c>
      <c r="C151" s="41"/>
      <c r="D151" s="48"/>
      <c r="E151" s="41"/>
      <c r="F151" s="41"/>
      <c r="G151" s="41"/>
      <c r="H151" s="41"/>
    </row>
    <row r="152" spans="1:8" ht="15">
      <c r="A152" s="43">
        <v>401</v>
      </c>
      <c r="B152" s="44" t="s">
        <v>138</v>
      </c>
      <c r="C152" s="54">
        <v>710483304</v>
      </c>
      <c r="D152" s="48">
        <v>81.5</v>
      </c>
      <c r="E152" s="46">
        <f aca="true" t="shared" si="8" ref="E152:E187">ROUND((+C152/D152*100),0)</f>
        <v>871758655</v>
      </c>
      <c r="F152" s="46">
        <v>0</v>
      </c>
      <c r="G152" s="46">
        <v>1290847</v>
      </c>
      <c r="H152" s="46">
        <f aca="true" t="shared" si="9" ref="H152:H187">+E152+G152</f>
        <v>873049502</v>
      </c>
    </row>
    <row r="153" spans="1:8" ht="15">
      <c r="A153" s="43">
        <v>402</v>
      </c>
      <c r="B153" s="44" t="s">
        <v>139</v>
      </c>
      <c r="C153" s="54">
        <v>20700000</v>
      </c>
      <c r="D153" s="48">
        <v>99.89</v>
      </c>
      <c r="E153" s="46">
        <f t="shared" si="8"/>
        <v>20722795</v>
      </c>
      <c r="F153" s="46">
        <v>0</v>
      </c>
      <c r="G153" s="46">
        <v>287938</v>
      </c>
      <c r="H153" s="46">
        <f t="shared" si="9"/>
        <v>21010733</v>
      </c>
    </row>
    <row r="154" spans="1:8" ht="15">
      <c r="A154" s="43">
        <v>403</v>
      </c>
      <c r="B154" s="44" t="s">
        <v>140</v>
      </c>
      <c r="C154" s="54">
        <v>494578400</v>
      </c>
      <c r="D154" s="48">
        <v>76.66</v>
      </c>
      <c r="E154" s="46">
        <f t="shared" si="8"/>
        <v>645158362</v>
      </c>
      <c r="F154" s="46">
        <v>0</v>
      </c>
      <c r="G154" s="46">
        <v>868800</v>
      </c>
      <c r="H154" s="46">
        <f t="shared" si="9"/>
        <v>646027162</v>
      </c>
    </row>
    <row r="155" spans="1:8" ht="15">
      <c r="A155" s="43">
        <v>404</v>
      </c>
      <c r="B155" s="44" t="s">
        <v>141</v>
      </c>
      <c r="C155" s="54">
        <v>794088600</v>
      </c>
      <c r="D155" s="48">
        <v>89.39</v>
      </c>
      <c r="E155" s="46">
        <f t="shared" si="8"/>
        <v>888341649</v>
      </c>
      <c r="F155" s="46">
        <v>0</v>
      </c>
      <c r="G155" s="46"/>
      <c r="H155" s="46">
        <f t="shared" si="9"/>
        <v>888341649</v>
      </c>
    </row>
    <row r="156" spans="1:8" ht="15">
      <c r="A156" s="43">
        <v>405</v>
      </c>
      <c r="B156" s="44" t="s">
        <v>142</v>
      </c>
      <c r="C156" s="54">
        <v>767314500</v>
      </c>
      <c r="D156" s="48">
        <v>85.53</v>
      </c>
      <c r="E156" s="46">
        <f t="shared" si="8"/>
        <v>897129078</v>
      </c>
      <c r="F156" s="46">
        <v>0</v>
      </c>
      <c r="G156" s="46">
        <v>4230325</v>
      </c>
      <c r="H156" s="46">
        <f t="shared" si="9"/>
        <v>901359403</v>
      </c>
    </row>
    <row r="157" spans="1:8" ht="15">
      <c r="A157" s="43">
        <v>406</v>
      </c>
      <c r="B157" s="44" t="s">
        <v>143</v>
      </c>
      <c r="C157" s="54">
        <v>636639600</v>
      </c>
      <c r="D157" s="48">
        <v>80.82</v>
      </c>
      <c r="E157" s="46">
        <f t="shared" si="8"/>
        <v>787725316</v>
      </c>
      <c r="F157" s="46">
        <v>0</v>
      </c>
      <c r="G157" s="46">
        <v>1559235</v>
      </c>
      <c r="H157" s="46">
        <f t="shared" si="9"/>
        <v>789284551</v>
      </c>
    </row>
    <row r="158" spans="1:8" ht="15">
      <c r="A158" s="43">
        <v>407</v>
      </c>
      <c r="B158" s="44" t="s">
        <v>144</v>
      </c>
      <c r="C158" s="54">
        <v>120416300</v>
      </c>
      <c r="D158" s="48">
        <v>79.64</v>
      </c>
      <c r="E158" s="46">
        <f t="shared" si="8"/>
        <v>151200779</v>
      </c>
      <c r="F158" s="46">
        <v>0</v>
      </c>
      <c r="G158" s="46">
        <v>100</v>
      </c>
      <c r="H158" s="46">
        <f t="shared" si="9"/>
        <v>151200879</v>
      </c>
    </row>
    <row r="159" spans="1:8" ht="15">
      <c r="A159" s="43">
        <v>408</v>
      </c>
      <c r="B159" s="44" t="s">
        <v>145</v>
      </c>
      <c r="C159" s="54">
        <v>1689157400</v>
      </c>
      <c r="D159" s="48">
        <v>82.28</v>
      </c>
      <c r="E159" s="46">
        <f t="shared" si="8"/>
        <v>2052938017</v>
      </c>
      <c r="F159" s="46">
        <v>0</v>
      </c>
      <c r="G159" s="46">
        <v>26257083</v>
      </c>
      <c r="H159" s="46">
        <f t="shared" si="9"/>
        <v>2079195100</v>
      </c>
    </row>
    <row r="160" spans="1:8" ht="15">
      <c r="A160" s="43">
        <v>409</v>
      </c>
      <c r="B160" s="44" t="s">
        <v>146</v>
      </c>
      <c r="C160" s="54">
        <v>8005308800</v>
      </c>
      <c r="D160" s="48">
        <v>75.35</v>
      </c>
      <c r="E160" s="46">
        <f t="shared" si="8"/>
        <v>10624165627</v>
      </c>
      <c r="F160" s="46">
        <v>0</v>
      </c>
      <c r="G160" s="46">
        <v>17544800</v>
      </c>
      <c r="H160" s="46">
        <f t="shared" si="9"/>
        <v>10641710427</v>
      </c>
    </row>
    <row r="161" spans="1:8" ht="15">
      <c r="A161" s="43">
        <v>410</v>
      </c>
      <c r="B161" s="44" t="s">
        <v>147</v>
      </c>
      <c r="C161" s="54">
        <v>89164000</v>
      </c>
      <c r="D161" s="48">
        <v>87.18</v>
      </c>
      <c r="E161" s="46">
        <f t="shared" si="8"/>
        <v>102275751</v>
      </c>
      <c r="F161" s="46">
        <v>0</v>
      </c>
      <c r="G161" s="46">
        <v>321735</v>
      </c>
      <c r="H161" s="46">
        <f t="shared" si="9"/>
        <v>102597486</v>
      </c>
    </row>
    <row r="162" spans="1:8" ht="15">
      <c r="A162" s="43">
        <v>411</v>
      </c>
      <c r="B162" s="44" t="s">
        <v>148</v>
      </c>
      <c r="C162" s="54">
        <v>251413970</v>
      </c>
      <c r="D162" s="48">
        <v>81.37</v>
      </c>
      <c r="E162" s="46">
        <f t="shared" si="8"/>
        <v>308976244</v>
      </c>
      <c r="F162" s="46">
        <v>0</v>
      </c>
      <c r="G162" s="46"/>
      <c r="H162" s="46">
        <f t="shared" si="9"/>
        <v>308976244</v>
      </c>
    </row>
    <row r="163" spans="1:8" ht="15">
      <c r="A163" s="43">
        <v>412</v>
      </c>
      <c r="B163" s="44" t="s">
        <v>149</v>
      </c>
      <c r="C163" s="54">
        <v>1073055600</v>
      </c>
      <c r="D163" s="48">
        <v>77.93</v>
      </c>
      <c r="E163" s="46">
        <f t="shared" si="8"/>
        <v>1376948030</v>
      </c>
      <c r="F163" s="46">
        <v>0</v>
      </c>
      <c r="G163" s="46"/>
      <c r="H163" s="46">
        <f t="shared" si="9"/>
        <v>1376948030</v>
      </c>
    </row>
    <row r="164" spans="1:8" ht="15">
      <c r="A164" s="43">
        <v>413</v>
      </c>
      <c r="B164" s="44" t="s">
        <v>150</v>
      </c>
      <c r="C164" s="54">
        <v>226543200</v>
      </c>
      <c r="D164" s="48">
        <v>82.89</v>
      </c>
      <c r="E164" s="46">
        <f t="shared" si="8"/>
        <v>273305827</v>
      </c>
      <c r="F164" s="46">
        <v>0</v>
      </c>
      <c r="G164" s="46"/>
      <c r="H164" s="46">
        <f t="shared" si="9"/>
        <v>273305827</v>
      </c>
    </row>
    <row r="165" spans="1:8" ht="15">
      <c r="A165" s="43">
        <v>414</v>
      </c>
      <c r="B165" s="44" t="s">
        <v>151</v>
      </c>
      <c r="C165" s="54">
        <v>520532950</v>
      </c>
      <c r="D165" s="48">
        <v>79.75</v>
      </c>
      <c r="E165" s="46">
        <f t="shared" si="8"/>
        <v>652705893</v>
      </c>
      <c r="F165" s="46">
        <v>0</v>
      </c>
      <c r="G165" s="46"/>
      <c r="H165" s="46">
        <f t="shared" si="9"/>
        <v>652705893</v>
      </c>
    </row>
    <row r="166" spans="1:8" ht="15">
      <c r="A166" s="43">
        <v>415</v>
      </c>
      <c r="B166" s="44" t="s">
        <v>152</v>
      </c>
      <c r="C166" s="54">
        <v>4524737800</v>
      </c>
      <c r="D166" s="48">
        <v>80.21</v>
      </c>
      <c r="E166" s="46">
        <f t="shared" si="8"/>
        <v>5641114325</v>
      </c>
      <c r="F166" s="46">
        <v>0</v>
      </c>
      <c r="G166" s="46">
        <v>6073487</v>
      </c>
      <c r="H166" s="46">
        <f t="shared" si="9"/>
        <v>5647187812</v>
      </c>
    </row>
    <row r="167" spans="1:8" ht="15">
      <c r="A167" s="43">
        <v>416</v>
      </c>
      <c r="B167" s="44" t="s">
        <v>153</v>
      </c>
      <c r="C167" s="54">
        <v>1294222500</v>
      </c>
      <c r="D167" s="48">
        <v>75.46</v>
      </c>
      <c r="E167" s="46">
        <f t="shared" si="8"/>
        <v>1715110655</v>
      </c>
      <c r="F167" s="46">
        <v>0</v>
      </c>
      <c r="G167" s="46">
        <v>963600</v>
      </c>
      <c r="H167" s="46">
        <f t="shared" si="9"/>
        <v>1716074255</v>
      </c>
    </row>
    <row r="168" spans="1:8" ht="15">
      <c r="A168" s="43">
        <v>417</v>
      </c>
      <c r="B168" s="44" t="s">
        <v>154</v>
      </c>
      <c r="C168" s="54">
        <v>2352222800</v>
      </c>
      <c r="D168" s="48">
        <v>86.31</v>
      </c>
      <c r="E168" s="46">
        <f t="shared" si="8"/>
        <v>2725318967</v>
      </c>
      <c r="F168" s="46">
        <v>0</v>
      </c>
      <c r="G168" s="46">
        <v>5036689</v>
      </c>
      <c r="H168" s="46">
        <f t="shared" si="9"/>
        <v>2730355656</v>
      </c>
    </row>
    <row r="169" spans="1:8" ht="15">
      <c r="A169" s="43">
        <v>418</v>
      </c>
      <c r="B169" s="44" t="s">
        <v>155</v>
      </c>
      <c r="C169" s="54">
        <v>843395600</v>
      </c>
      <c r="D169" s="48">
        <v>92.67</v>
      </c>
      <c r="E169" s="46">
        <f t="shared" si="8"/>
        <v>910106399</v>
      </c>
      <c r="F169" s="46">
        <v>0</v>
      </c>
      <c r="G169" s="46">
        <v>877519</v>
      </c>
      <c r="H169" s="46">
        <f t="shared" si="9"/>
        <v>910983918</v>
      </c>
    </row>
    <row r="170" spans="1:8" ht="15">
      <c r="A170" s="43">
        <v>419</v>
      </c>
      <c r="B170" s="44" t="s">
        <v>156</v>
      </c>
      <c r="C170" s="54">
        <v>38055800</v>
      </c>
      <c r="D170" s="48">
        <v>85.2</v>
      </c>
      <c r="E170" s="46">
        <f t="shared" si="8"/>
        <v>44666432</v>
      </c>
      <c r="F170" s="46">
        <v>0</v>
      </c>
      <c r="G170" s="46"/>
      <c r="H170" s="46">
        <f t="shared" si="9"/>
        <v>44666432</v>
      </c>
    </row>
    <row r="171" spans="1:8" ht="15">
      <c r="A171" s="43">
        <v>420</v>
      </c>
      <c r="B171" s="44" t="s">
        <v>157</v>
      </c>
      <c r="C171" s="54">
        <v>116268300</v>
      </c>
      <c r="D171" s="48">
        <v>84.29</v>
      </c>
      <c r="E171" s="46">
        <f t="shared" si="8"/>
        <v>137938427</v>
      </c>
      <c r="F171" s="46">
        <v>0</v>
      </c>
      <c r="G171" s="46">
        <v>89</v>
      </c>
      <c r="H171" s="46">
        <f t="shared" si="9"/>
        <v>137938516</v>
      </c>
    </row>
    <row r="172" spans="1:8" ht="15">
      <c r="A172" s="43">
        <v>421</v>
      </c>
      <c r="B172" s="44" t="s">
        <v>158</v>
      </c>
      <c r="C172" s="54">
        <v>209630900</v>
      </c>
      <c r="D172" s="48">
        <v>93.4</v>
      </c>
      <c r="E172" s="46">
        <f t="shared" si="8"/>
        <v>224444218</v>
      </c>
      <c r="F172" s="46">
        <v>0</v>
      </c>
      <c r="G172" s="46">
        <v>389584</v>
      </c>
      <c r="H172" s="46">
        <f t="shared" si="9"/>
        <v>224833802</v>
      </c>
    </row>
    <row r="173" spans="1:8" ht="15">
      <c r="A173" s="43">
        <v>422</v>
      </c>
      <c r="B173" s="44" t="s">
        <v>159</v>
      </c>
      <c r="C173" s="54">
        <v>613965800</v>
      </c>
      <c r="D173" s="48">
        <v>84.85</v>
      </c>
      <c r="E173" s="46">
        <f t="shared" si="8"/>
        <v>723589629</v>
      </c>
      <c r="F173" s="46">
        <v>0</v>
      </c>
      <c r="G173" s="46">
        <v>200</v>
      </c>
      <c r="H173" s="46">
        <f t="shared" si="9"/>
        <v>723589829</v>
      </c>
    </row>
    <row r="174" spans="1:8" ht="15">
      <c r="A174" s="43">
        <v>423</v>
      </c>
      <c r="B174" s="44" t="s">
        <v>160</v>
      </c>
      <c r="C174" s="54">
        <v>265301400</v>
      </c>
      <c r="D174" s="48">
        <v>76.09</v>
      </c>
      <c r="E174" s="46">
        <f t="shared" si="8"/>
        <v>348667893</v>
      </c>
      <c r="F174" s="46">
        <v>0</v>
      </c>
      <c r="G174" s="46"/>
      <c r="H174" s="46">
        <f t="shared" si="9"/>
        <v>348667893</v>
      </c>
    </row>
    <row r="175" spans="1:8" ht="15">
      <c r="A175" s="43">
        <v>424</v>
      </c>
      <c r="B175" s="44" t="s">
        <v>161</v>
      </c>
      <c r="C175" s="54">
        <v>241291200</v>
      </c>
      <c r="D175" s="48">
        <v>78.47</v>
      </c>
      <c r="E175" s="46">
        <f t="shared" si="8"/>
        <v>307494839</v>
      </c>
      <c r="F175" s="46">
        <v>0</v>
      </c>
      <c r="G175" s="46"/>
      <c r="H175" s="46">
        <f t="shared" si="9"/>
        <v>307494839</v>
      </c>
    </row>
    <row r="176" spans="1:8" ht="15">
      <c r="A176" s="43">
        <v>425</v>
      </c>
      <c r="B176" s="44" t="s">
        <v>162</v>
      </c>
      <c r="C176" s="54">
        <v>278146400</v>
      </c>
      <c r="D176" s="48">
        <v>75.47</v>
      </c>
      <c r="E176" s="46">
        <f t="shared" si="8"/>
        <v>368552272</v>
      </c>
      <c r="F176" s="46">
        <v>0</v>
      </c>
      <c r="G176" s="46">
        <v>85</v>
      </c>
      <c r="H176" s="46">
        <f t="shared" si="9"/>
        <v>368552357</v>
      </c>
    </row>
    <row r="177" spans="1:8" ht="15">
      <c r="A177" s="43">
        <v>426</v>
      </c>
      <c r="B177" s="44" t="s">
        <v>163</v>
      </c>
      <c r="C177" s="54">
        <v>252820300</v>
      </c>
      <c r="D177" s="48">
        <v>73.63</v>
      </c>
      <c r="E177" s="46">
        <f t="shared" si="8"/>
        <v>343365883</v>
      </c>
      <c r="F177" s="46">
        <v>0</v>
      </c>
      <c r="G177" s="46"/>
      <c r="H177" s="46">
        <f t="shared" si="9"/>
        <v>343365883</v>
      </c>
    </row>
    <row r="178" spans="1:8" ht="15">
      <c r="A178" s="43">
        <v>427</v>
      </c>
      <c r="B178" s="44" t="s">
        <v>164</v>
      </c>
      <c r="C178" s="54">
        <v>2353610300</v>
      </c>
      <c r="D178" s="48">
        <v>71.31</v>
      </c>
      <c r="E178" s="46">
        <f t="shared" si="8"/>
        <v>3300533305</v>
      </c>
      <c r="F178" s="46">
        <v>0</v>
      </c>
      <c r="G178" s="46">
        <v>4900723</v>
      </c>
      <c r="H178" s="46">
        <f t="shared" si="9"/>
        <v>3305434028</v>
      </c>
    </row>
    <row r="179" spans="1:8" ht="15">
      <c r="A179" s="47">
        <v>428</v>
      </c>
      <c r="B179" s="35" t="s">
        <v>165</v>
      </c>
      <c r="C179" s="54">
        <v>442973900</v>
      </c>
      <c r="D179" s="48">
        <v>72.24</v>
      </c>
      <c r="E179" s="46">
        <f t="shared" si="8"/>
        <v>613197536</v>
      </c>
      <c r="F179" s="46">
        <v>0</v>
      </c>
      <c r="G179" s="46">
        <v>435200</v>
      </c>
      <c r="H179" s="46">
        <f t="shared" si="9"/>
        <v>613632736</v>
      </c>
    </row>
    <row r="180" spans="1:8" ht="15">
      <c r="A180" s="43">
        <v>430</v>
      </c>
      <c r="B180" s="44" t="s">
        <v>166</v>
      </c>
      <c r="C180" s="54">
        <v>501676200</v>
      </c>
      <c r="D180" s="48">
        <v>76.18</v>
      </c>
      <c r="E180" s="46">
        <f t="shared" si="8"/>
        <v>658540562</v>
      </c>
      <c r="F180" s="46">
        <v>0</v>
      </c>
      <c r="G180" s="46">
        <v>1069300</v>
      </c>
      <c r="H180" s="46">
        <f t="shared" si="9"/>
        <v>659609862</v>
      </c>
    </row>
    <row r="181" spans="1:8" ht="15">
      <c r="A181" s="43">
        <v>431</v>
      </c>
      <c r="B181" s="44" t="s">
        <v>167</v>
      </c>
      <c r="C181" s="54">
        <v>338512100</v>
      </c>
      <c r="D181" s="48">
        <v>73.47</v>
      </c>
      <c r="E181" s="46">
        <f t="shared" si="8"/>
        <v>460748741</v>
      </c>
      <c r="F181" s="46">
        <v>0</v>
      </c>
      <c r="G181" s="46"/>
      <c r="H181" s="46">
        <f t="shared" si="9"/>
        <v>460748741</v>
      </c>
    </row>
    <row r="182" spans="1:8" ht="15">
      <c r="A182" s="43">
        <v>432</v>
      </c>
      <c r="B182" s="44" t="s">
        <v>168</v>
      </c>
      <c r="C182" s="54">
        <v>408025000</v>
      </c>
      <c r="D182" s="48">
        <v>78.25</v>
      </c>
      <c r="E182" s="46">
        <f t="shared" si="8"/>
        <v>521437700</v>
      </c>
      <c r="F182" s="46">
        <v>0</v>
      </c>
      <c r="G182" s="46">
        <v>91</v>
      </c>
      <c r="H182" s="46">
        <f t="shared" si="9"/>
        <v>521437791</v>
      </c>
    </row>
    <row r="183" spans="1:8" ht="15">
      <c r="A183" s="43">
        <v>433</v>
      </c>
      <c r="B183" s="44" t="s">
        <v>169</v>
      </c>
      <c r="C183" s="54">
        <v>17165200</v>
      </c>
      <c r="D183" s="48">
        <v>95.43</v>
      </c>
      <c r="E183" s="46">
        <f t="shared" si="8"/>
        <v>17987216</v>
      </c>
      <c r="F183" s="46">
        <v>0</v>
      </c>
      <c r="G183" s="46">
        <v>1096</v>
      </c>
      <c r="H183" s="46">
        <f t="shared" si="9"/>
        <v>17988312</v>
      </c>
    </row>
    <row r="184" spans="1:8" ht="15">
      <c r="A184" s="43">
        <v>434</v>
      </c>
      <c r="B184" s="44" t="s">
        <v>578</v>
      </c>
      <c r="C184" s="54">
        <v>3199064714</v>
      </c>
      <c r="D184" s="48">
        <v>76.57</v>
      </c>
      <c r="E184" s="46">
        <f t="shared" si="8"/>
        <v>4177960969</v>
      </c>
      <c r="F184" s="46">
        <v>0</v>
      </c>
      <c r="G184" s="46">
        <v>7262443</v>
      </c>
      <c r="H184" s="46">
        <f t="shared" si="9"/>
        <v>4185223412</v>
      </c>
    </row>
    <row r="185" spans="1:8" ht="15">
      <c r="A185" s="43">
        <v>435</v>
      </c>
      <c r="B185" s="44" t="s">
        <v>170</v>
      </c>
      <c r="C185" s="54">
        <v>707842100</v>
      </c>
      <c r="D185" s="48">
        <v>72.11</v>
      </c>
      <c r="E185" s="46">
        <f t="shared" si="8"/>
        <v>981614339</v>
      </c>
      <c r="F185" s="46">
        <v>0</v>
      </c>
      <c r="G185" s="46">
        <v>82</v>
      </c>
      <c r="H185" s="46">
        <f t="shared" si="9"/>
        <v>981614421</v>
      </c>
    </row>
    <row r="186" spans="1:8" ht="15">
      <c r="A186" s="43">
        <v>436</v>
      </c>
      <c r="B186" s="44" t="s">
        <v>171</v>
      </c>
      <c r="C186" s="54">
        <v>2692545700</v>
      </c>
      <c r="D186" s="48">
        <v>77.59</v>
      </c>
      <c r="E186" s="46">
        <f t="shared" si="8"/>
        <v>3470222580</v>
      </c>
      <c r="F186" s="46">
        <v>0</v>
      </c>
      <c r="G186" s="46">
        <v>4924500</v>
      </c>
      <c r="H186" s="46">
        <f t="shared" si="9"/>
        <v>3475147080</v>
      </c>
    </row>
    <row r="187" spans="1:8" ht="15">
      <c r="A187" s="43">
        <v>437</v>
      </c>
      <c r="B187" s="44" t="s">
        <v>172</v>
      </c>
      <c r="C187" s="54">
        <v>65989500</v>
      </c>
      <c r="D187" s="48">
        <v>77.05</v>
      </c>
      <c r="E187" s="46">
        <f t="shared" si="8"/>
        <v>85645036</v>
      </c>
      <c r="F187" s="46">
        <v>0</v>
      </c>
      <c r="G187" s="46">
        <v>79158</v>
      </c>
      <c r="H187" s="46">
        <f t="shared" si="9"/>
        <v>85724194</v>
      </c>
    </row>
    <row r="188" spans="1:8" ht="15">
      <c r="A188" s="43"/>
      <c r="B188" s="44"/>
      <c r="C188" s="41"/>
      <c r="D188" s="51"/>
      <c r="E188" s="46"/>
      <c r="F188" s="46"/>
      <c r="G188" s="46"/>
      <c r="H188" s="46"/>
    </row>
    <row r="189" spans="1:8" ht="15.6">
      <c r="A189" s="43"/>
      <c r="B189" s="9" t="s">
        <v>554</v>
      </c>
      <c r="C189" s="10">
        <f>SUM(C152:C188)</f>
        <v>37156860138</v>
      </c>
      <c r="D189" s="6">
        <f>((+C189/E189)*100)</f>
        <v>78.3377586809775</v>
      </c>
      <c r="E189" s="10">
        <f>SUM(E152:E188)</f>
        <v>47431609946</v>
      </c>
      <c r="F189" s="10">
        <f>SUM(F152:F188)</f>
        <v>0</v>
      </c>
      <c r="G189" s="10">
        <f>SUM(G152:G188)</f>
        <v>84374709</v>
      </c>
      <c r="H189" s="10">
        <f>SUM(H152:H188)</f>
        <v>47515984655</v>
      </c>
    </row>
    <row r="190" spans="1:8" ht="15">
      <c r="A190" s="43"/>
      <c r="B190" s="44"/>
      <c r="C190" s="41"/>
      <c r="D190" s="51"/>
      <c r="E190" s="41"/>
      <c r="F190" s="41"/>
      <c r="G190" s="41"/>
      <c r="H190" s="41"/>
    </row>
    <row r="191" spans="1:8" ht="9" customHeight="1">
      <c r="A191" s="53"/>
      <c r="B191" s="38"/>
      <c r="C191" s="57"/>
      <c r="D191" s="39"/>
      <c r="E191" s="57"/>
      <c r="F191" s="57"/>
      <c r="G191" s="57"/>
      <c r="H191" s="57"/>
    </row>
    <row r="192" spans="1:8" ht="15.6">
      <c r="A192" s="43"/>
      <c r="B192" s="26" t="s">
        <v>173</v>
      </c>
      <c r="C192" s="41"/>
      <c r="D192" s="48"/>
      <c r="E192" s="41"/>
      <c r="F192" s="41"/>
      <c r="G192" s="41"/>
      <c r="H192" s="41"/>
    </row>
    <row r="193" spans="1:8" ht="15">
      <c r="A193" s="43">
        <v>501</v>
      </c>
      <c r="B193" s="35" t="s">
        <v>174</v>
      </c>
      <c r="C193" s="54">
        <v>9541301700</v>
      </c>
      <c r="D193" s="48">
        <v>68.13</v>
      </c>
      <c r="E193" s="46">
        <f aca="true" t="shared" si="10" ref="E193:E208">ROUND((+C193/D193*100),0)</f>
        <v>14004552620</v>
      </c>
      <c r="F193" s="46">
        <v>0</v>
      </c>
      <c r="G193" s="46">
        <v>976433</v>
      </c>
      <c r="H193" s="46">
        <f aca="true" t="shared" si="11" ref="H193:H208">+E193+G193</f>
        <v>14005529053</v>
      </c>
    </row>
    <row r="194" spans="1:8" ht="15">
      <c r="A194" s="43">
        <v>502</v>
      </c>
      <c r="B194" s="35" t="s">
        <v>175</v>
      </c>
      <c r="C194" s="55">
        <v>2948578600</v>
      </c>
      <c r="D194" s="48">
        <v>67.34</v>
      </c>
      <c r="E194" s="46">
        <f t="shared" si="10"/>
        <v>4378643600</v>
      </c>
      <c r="F194" s="46">
        <v>0</v>
      </c>
      <c r="G194" s="46">
        <v>0</v>
      </c>
      <c r="H194" s="46">
        <f t="shared" si="11"/>
        <v>4378643600</v>
      </c>
    </row>
    <row r="195" spans="1:8" ht="15">
      <c r="A195" s="43">
        <v>503</v>
      </c>
      <c r="B195" s="35" t="s">
        <v>176</v>
      </c>
      <c r="C195" s="54">
        <v>475020100</v>
      </c>
      <c r="D195" s="48">
        <v>67.9</v>
      </c>
      <c r="E195" s="46">
        <f t="shared" si="10"/>
        <v>699587776</v>
      </c>
      <c r="F195" s="46">
        <v>0</v>
      </c>
      <c r="G195" s="46">
        <v>0</v>
      </c>
      <c r="H195" s="46">
        <f t="shared" si="11"/>
        <v>699587776</v>
      </c>
    </row>
    <row r="196" spans="1:8" ht="15">
      <c r="A196" s="43">
        <v>504</v>
      </c>
      <c r="B196" s="35" t="s">
        <v>177</v>
      </c>
      <c r="C196" s="54">
        <v>896627800</v>
      </c>
      <c r="D196" s="48">
        <v>78.33</v>
      </c>
      <c r="E196" s="46">
        <f t="shared" si="10"/>
        <v>1144679944</v>
      </c>
      <c r="F196" s="46">
        <v>0</v>
      </c>
      <c r="G196" s="46">
        <v>1555435</v>
      </c>
      <c r="H196" s="46">
        <f t="shared" si="11"/>
        <v>1146235379</v>
      </c>
    </row>
    <row r="197" spans="1:8" ht="15">
      <c r="A197" s="43">
        <v>505</v>
      </c>
      <c r="B197" s="35" t="s">
        <v>178</v>
      </c>
      <c r="C197" s="54">
        <v>3696639600</v>
      </c>
      <c r="D197" s="48">
        <v>65.15</v>
      </c>
      <c r="E197" s="46">
        <f t="shared" si="10"/>
        <v>5674043899</v>
      </c>
      <c r="F197" s="46">
        <v>0</v>
      </c>
      <c r="G197" s="46">
        <v>3959309</v>
      </c>
      <c r="H197" s="46">
        <f t="shared" si="11"/>
        <v>5678003208</v>
      </c>
    </row>
    <row r="198" spans="1:8" ht="15">
      <c r="A198" s="43">
        <v>506</v>
      </c>
      <c r="B198" s="35" t="s">
        <v>179</v>
      </c>
      <c r="C198" s="54">
        <v>2806800400</v>
      </c>
      <c r="D198" s="48">
        <v>82.06</v>
      </c>
      <c r="E198" s="46">
        <f t="shared" si="10"/>
        <v>3420424567</v>
      </c>
      <c r="F198" s="46">
        <v>0</v>
      </c>
      <c r="G198" s="46">
        <v>8110082</v>
      </c>
      <c r="H198" s="46">
        <f t="shared" si="11"/>
        <v>3428534649</v>
      </c>
    </row>
    <row r="199" spans="1:8" ht="15">
      <c r="A199" s="43">
        <v>507</v>
      </c>
      <c r="B199" s="35" t="s">
        <v>180</v>
      </c>
      <c r="C199" s="54">
        <v>2664641300</v>
      </c>
      <c r="D199" s="48">
        <v>70.15</v>
      </c>
      <c r="E199" s="46">
        <f t="shared" si="10"/>
        <v>3798490805</v>
      </c>
      <c r="F199" s="46">
        <v>0</v>
      </c>
      <c r="G199" s="46">
        <v>0</v>
      </c>
      <c r="H199" s="46">
        <f t="shared" si="11"/>
        <v>3798490805</v>
      </c>
    </row>
    <row r="200" spans="1:8" ht="15">
      <c r="A200" s="43">
        <v>508</v>
      </c>
      <c r="B200" s="35" t="s">
        <v>181</v>
      </c>
      <c r="C200" s="54">
        <v>12297544300</v>
      </c>
      <c r="D200" s="48">
        <v>67.27</v>
      </c>
      <c r="E200" s="46">
        <f t="shared" si="10"/>
        <v>18280874535</v>
      </c>
      <c r="F200" s="46">
        <v>0</v>
      </c>
      <c r="G200" s="46">
        <v>0</v>
      </c>
      <c r="H200" s="46">
        <f t="shared" si="11"/>
        <v>18280874535</v>
      </c>
    </row>
    <row r="201" spans="1:8" ht="15">
      <c r="A201" s="43">
        <v>509</v>
      </c>
      <c r="B201" s="35" t="s">
        <v>182</v>
      </c>
      <c r="C201" s="54">
        <v>4857779900</v>
      </c>
      <c r="D201" s="48">
        <v>60.16</v>
      </c>
      <c r="E201" s="46">
        <f t="shared" si="10"/>
        <v>8074767121</v>
      </c>
      <c r="F201" s="46">
        <v>0</v>
      </c>
      <c r="G201" s="46">
        <v>0</v>
      </c>
      <c r="H201" s="46">
        <f t="shared" si="11"/>
        <v>8074767121</v>
      </c>
    </row>
    <row r="202" spans="1:8" ht="15">
      <c r="A202" s="43">
        <v>510</v>
      </c>
      <c r="B202" s="35" t="s">
        <v>183</v>
      </c>
      <c r="C202" s="55">
        <v>4976349700</v>
      </c>
      <c r="D202" s="48">
        <v>66.62</v>
      </c>
      <c r="E202" s="46">
        <f t="shared" si="10"/>
        <v>7469753377</v>
      </c>
      <c r="F202" s="46">
        <v>0</v>
      </c>
      <c r="G202" s="46">
        <v>0</v>
      </c>
      <c r="H202" s="46">
        <f t="shared" si="11"/>
        <v>7469753377</v>
      </c>
    </row>
    <row r="203" spans="1:8" ht="15">
      <c r="A203" s="43">
        <v>511</v>
      </c>
      <c r="B203" s="35" t="s">
        <v>184</v>
      </c>
      <c r="C203" s="55">
        <v>1892524400</v>
      </c>
      <c r="D203" s="48">
        <v>73.67</v>
      </c>
      <c r="E203" s="46">
        <f t="shared" si="10"/>
        <v>2568921406</v>
      </c>
      <c r="F203" s="46">
        <v>0</v>
      </c>
      <c r="G203" s="46">
        <v>0</v>
      </c>
      <c r="H203" s="46">
        <f t="shared" si="11"/>
        <v>2568921406</v>
      </c>
    </row>
    <row r="204" spans="1:8" ht="15">
      <c r="A204" s="43">
        <v>512</v>
      </c>
      <c r="B204" s="35" t="s">
        <v>185</v>
      </c>
      <c r="C204" s="54">
        <v>523108500</v>
      </c>
      <c r="D204" s="48">
        <v>57.71</v>
      </c>
      <c r="E204" s="46">
        <f t="shared" si="10"/>
        <v>906443424</v>
      </c>
      <c r="F204" s="46">
        <v>0</v>
      </c>
      <c r="G204" s="46">
        <v>0</v>
      </c>
      <c r="H204" s="46">
        <f t="shared" si="11"/>
        <v>906443424</v>
      </c>
    </row>
    <row r="205" spans="1:8" ht="15">
      <c r="A205" s="43">
        <v>513</v>
      </c>
      <c r="B205" s="35" t="s">
        <v>186</v>
      </c>
      <c r="C205" s="54">
        <v>218103400</v>
      </c>
      <c r="D205" s="48">
        <v>67.11</v>
      </c>
      <c r="E205" s="46">
        <f t="shared" si="10"/>
        <v>324993891</v>
      </c>
      <c r="F205" s="46">
        <v>0</v>
      </c>
      <c r="G205" s="46">
        <v>0</v>
      </c>
      <c r="H205" s="46">
        <f t="shared" si="11"/>
        <v>324993891</v>
      </c>
    </row>
    <row r="206" spans="1:8" ht="15">
      <c r="A206" s="43">
        <v>514</v>
      </c>
      <c r="B206" s="35" t="s">
        <v>187</v>
      </c>
      <c r="C206" s="54">
        <v>1405212700</v>
      </c>
      <c r="D206" s="48">
        <v>65.78</v>
      </c>
      <c r="E206" s="46">
        <f t="shared" si="10"/>
        <v>2136230921</v>
      </c>
      <c r="F206" s="46">
        <v>0</v>
      </c>
      <c r="G206" s="46">
        <v>0</v>
      </c>
      <c r="H206" s="46">
        <f t="shared" si="11"/>
        <v>2136230921</v>
      </c>
    </row>
    <row r="207" spans="1:8" ht="15">
      <c r="A207" s="43">
        <v>515</v>
      </c>
      <c r="B207" s="35" t="s">
        <v>188</v>
      </c>
      <c r="C207" s="54">
        <v>2345000000</v>
      </c>
      <c r="D207" s="48">
        <v>75.66</v>
      </c>
      <c r="E207" s="46">
        <f t="shared" si="10"/>
        <v>3099392017</v>
      </c>
      <c r="F207" s="46">
        <v>0</v>
      </c>
      <c r="G207" s="46">
        <v>0</v>
      </c>
      <c r="H207" s="46">
        <f t="shared" si="11"/>
        <v>3099392017</v>
      </c>
    </row>
    <row r="208" spans="1:8" ht="15">
      <c r="A208" s="43">
        <v>516</v>
      </c>
      <c r="B208" s="35" t="s">
        <v>189</v>
      </c>
      <c r="C208" s="54">
        <v>177607400</v>
      </c>
      <c r="D208" s="48">
        <v>98.16</v>
      </c>
      <c r="E208" s="46">
        <f t="shared" si="10"/>
        <v>180936634</v>
      </c>
      <c r="F208" s="46">
        <v>0</v>
      </c>
      <c r="G208" s="46">
        <v>837702</v>
      </c>
      <c r="H208" s="46">
        <f t="shared" si="11"/>
        <v>181774336</v>
      </c>
    </row>
    <row r="209" spans="1:8" ht="15">
      <c r="A209" s="43"/>
      <c r="B209" s="35"/>
      <c r="C209" s="46"/>
      <c r="D209" s="51"/>
      <c r="E209" s="46"/>
      <c r="F209" s="46"/>
      <c r="G209" s="46"/>
      <c r="H209" s="46"/>
    </row>
    <row r="210" spans="1:8" ht="15.6">
      <c r="A210" s="43"/>
      <c r="B210" s="9" t="s">
        <v>555</v>
      </c>
      <c r="C210" s="10">
        <f>SUM(C193:C209)</f>
        <v>51722839800</v>
      </c>
      <c r="D210" s="6">
        <f>((+C210/E210)*100)</f>
        <v>67.91095245753537</v>
      </c>
      <c r="E210" s="10">
        <f>SUM(E193:E209)</f>
        <v>76162736537</v>
      </c>
      <c r="F210" s="46">
        <v>0</v>
      </c>
      <c r="G210" s="10">
        <f>SUM(G193:G209)</f>
        <v>15438961</v>
      </c>
      <c r="H210" s="10">
        <f>SUM(H193:H209)</f>
        <v>76178175498</v>
      </c>
    </row>
    <row r="211" spans="1:8" ht="15">
      <c r="A211" s="43"/>
      <c r="B211" s="44"/>
      <c r="C211" s="41"/>
      <c r="D211" s="51"/>
      <c r="E211" s="41"/>
      <c r="F211" s="46"/>
      <c r="G211" s="41"/>
      <c r="H211" s="41"/>
    </row>
    <row r="212" spans="1:8" ht="9" customHeight="1">
      <c r="A212" s="53"/>
      <c r="B212" s="38"/>
      <c r="C212" s="57"/>
      <c r="D212" s="39"/>
      <c r="E212" s="58"/>
      <c r="F212" s="59"/>
      <c r="G212" s="57"/>
      <c r="H212" s="57"/>
    </row>
    <row r="213" spans="1:8" ht="15.6">
      <c r="A213" s="43"/>
      <c r="B213" s="25" t="s">
        <v>190</v>
      </c>
      <c r="C213" s="41"/>
      <c r="D213" s="48"/>
      <c r="E213" s="41"/>
      <c r="F213" s="46"/>
      <c r="G213" s="41"/>
      <c r="H213" s="41"/>
    </row>
    <row r="214" spans="1:8" ht="15">
      <c r="A214" s="43">
        <v>601</v>
      </c>
      <c r="B214" s="54" t="s">
        <v>191</v>
      </c>
      <c r="C214" s="54">
        <v>485597000</v>
      </c>
      <c r="D214" s="48">
        <v>80.2</v>
      </c>
      <c r="E214" s="46">
        <f aca="true" t="shared" si="12" ref="E214:E227">ROUND((+C214/D214*100),0)</f>
        <v>605482544</v>
      </c>
      <c r="F214" s="46">
        <v>0</v>
      </c>
      <c r="G214" s="46">
        <v>3848356</v>
      </c>
      <c r="H214" s="46">
        <f aca="true" t="shared" si="13" ref="H214:H227">+E214+G214</f>
        <v>609330900</v>
      </c>
    </row>
    <row r="215" spans="1:8" ht="15">
      <c r="A215" s="43">
        <v>602</v>
      </c>
      <c r="B215" s="54" t="s">
        <v>192</v>
      </c>
      <c r="C215" s="54">
        <v>271125300</v>
      </c>
      <c r="D215" s="48">
        <v>97.06</v>
      </c>
      <c r="E215" s="46">
        <f t="shared" si="12"/>
        <v>279337832</v>
      </c>
      <c r="F215" s="46">
        <v>0</v>
      </c>
      <c r="G215" s="46">
        <v>0</v>
      </c>
      <c r="H215" s="46">
        <f t="shared" si="13"/>
        <v>279337832</v>
      </c>
    </row>
    <row r="216" spans="1:8" ht="15">
      <c r="A216" s="43">
        <v>603</v>
      </c>
      <c r="B216" s="54" t="s">
        <v>193</v>
      </c>
      <c r="C216" s="54">
        <v>192890600</v>
      </c>
      <c r="D216" s="48">
        <v>80.54</v>
      </c>
      <c r="E216" s="46">
        <f t="shared" si="12"/>
        <v>239496648</v>
      </c>
      <c r="F216" s="46">
        <v>0</v>
      </c>
      <c r="G216" s="46">
        <v>599822</v>
      </c>
      <c r="H216" s="46">
        <f t="shared" si="13"/>
        <v>240096470</v>
      </c>
    </row>
    <row r="217" spans="1:8" ht="15">
      <c r="A217" s="43">
        <v>604</v>
      </c>
      <c r="B217" s="54" t="s">
        <v>194</v>
      </c>
      <c r="C217" s="54">
        <v>161084400</v>
      </c>
      <c r="D217" s="48">
        <v>105.11</v>
      </c>
      <c r="E217" s="46">
        <f t="shared" si="12"/>
        <v>153253163</v>
      </c>
      <c r="F217" s="46">
        <v>0</v>
      </c>
      <c r="G217" s="46">
        <v>0</v>
      </c>
      <c r="H217" s="46">
        <f t="shared" si="13"/>
        <v>153253163</v>
      </c>
    </row>
    <row r="218" spans="1:8" ht="15">
      <c r="A218" s="43">
        <v>605</v>
      </c>
      <c r="B218" s="54" t="s">
        <v>195</v>
      </c>
      <c r="C218" s="54">
        <v>316818300</v>
      </c>
      <c r="D218" s="48">
        <v>99.28</v>
      </c>
      <c r="E218" s="46">
        <f t="shared" si="12"/>
        <v>319115935</v>
      </c>
      <c r="F218" s="46">
        <v>0</v>
      </c>
      <c r="G218" s="46">
        <v>721618</v>
      </c>
      <c r="H218" s="46">
        <f t="shared" si="13"/>
        <v>319837553</v>
      </c>
    </row>
    <row r="219" spans="1:8" ht="15">
      <c r="A219" s="43">
        <v>606</v>
      </c>
      <c r="B219" s="54" t="s">
        <v>196</v>
      </c>
      <c r="C219" s="54">
        <v>75309500</v>
      </c>
      <c r="D219" s="48">
        <v>91.44</v>
      </c>
      <c r="E219" s="46">
        <f t="shared" si="12"/>
        <v>82359471</v>
      </c>
      <c r="F219" s="46">
        <v>0</v>
      </c>
      <c r="G219" s="46">
        <v>531790</v>
      </c>
      <c r="H219" s="46">
        <f t="shared" si="13"/>
        <v>82891261</v>
      </c>
    </row>
    <row r="220" spans="1:8" ht="15">
      <c r="A220" s="43">
        <v>607</v>
      </c>
      <c r="B220" s="54" t="s">
        <v>197</v>
      </c>
      <c r="C220" s="54">
        <v>306239600</v>
      </c>
      <c r="D220" s="48">
        <v>81.24</v>
      </c>
      <c r="E220" s="46">
        <f t="shared" si="12"/>
        <v>376956672</v>
      </c>
      <c r="F220" s="46">
        <v>0</v>
      </c>
      <c r="G220" s="46">
        <v>735009</v>
      </c>
      <c r="H220" s="46">
        <f t="shared" si="13"/>
        <v>377691681</v>
      </c>
    </row>
    <row r="221" spans="1:8" ht="15">
      <c r="A221" s="43">
        <v>608</v>
      </c>
      <c r="B221" s="54" t="s">
        <v>198</v>
      </c>
      <c r="C221" s="54">
        <v>228573400</v>
      </c>
      <c r="D221" s="48">
        <v>92.73</v>
      </c>
      <c r="E221" s="46">
        <f t="shared" si="12"/>
        <v>246493476</v>
      </c>
      <c r="F221" s="46">
        <v>0</v>
      </c>
      <c r="G221" s="46">
        <v>1118640</v>
      </c>
      <c r="H221" s="46">
        <f t="shared" si="13"/>
        <v>247612116</v>
      </c>
    </row>
    <row r="222" spans="1:8" ht="15">
      <c r="A222" s="43">
        <v>609</v>
      </c>
      <c r="B222" s="54" t="s">
        <v>199</v>
      </c>
      <c r="C222" s="54">
        <v>291491300</v>
      </c>
      <c r="D222" s="48">
        <v>89.99</v>
      </c>
      <c r="E222" s="46">
        <f t="shared" si="12"/>
        <v>323915213</v>
      </c>
      <c r="F222" s="46">
        <v>0</v>
      </c>
      <c r="G222" s="46">
        <v>626380</v>
      </c>
      <c r="H222" s="46">
        <f t="shared" si="13"/>
        <v>324541593</v>
      </c>
    </row>
    <row r="223" spans="1:8" ht="15">
      <c r="A223" s="43">
        <v>610</v>
      </c>
      <c r="B223" s="54" t="s">
        <v>200</v>
      </c>
      <c r="C223" s="54">
        <v>1458130800</v>
      </c>
      <c r="D223" s="48">
        <v>73.41</v>
      </c>
      <c r="E223" s="46">
        <f t="shared" si="12"/>
        <v>1986283613</v>
      </c>
      <c r="F223" s="46">
        <v>0</v>
      </c>
      <c r="G223" s="46">
        <v>4238034</v>
      </c>
      <c r="H223" s="46">
        <f t="shared" si="13"/>
        <v>1990521647</v>
      </c>
    </row>
    <row r="224" spans="1:8" ht="15">
      <c r="A224" s="43">
        <v>611</v>
      </c>
      <c r="B224" s="54" t="s">
        <v>201</v>
      </c>
      <c r="C224" s="54">
        <v>32417800</v>
      </c>
      <c r="D224" s="48">
        <v>85.58</v>
      </c>
      <c r="E224" s="46">
        <f t="shared" si="12"/>
        <v>37880112</v>
      </c>
      <c r="F224" s="46">
        <v>0</v>
      </c>
      <c r="G224" s="46">
        <v>122555</v>
      </c>
      <c r="H224" s="46">
        <f t="shared" si="13"/>
        <v>38002667</v>
      </c>
    </row>
    <row r="225" spans="1:8" ht="15">
      <c r="A225" s="43">
        <v>612</v>
      </c>
      <c r="B225" s="54" t="s">
        <v>202</v>
      </c>
      <c r="C225" s="54">
        <v>107625400</v>
      </c>
      <c r="D225" s="48">
        <v>76.35</v>
      </c>
      <c r="E225" s="46">
        <f t="shared" si="12"/>
        <v>140963196</v>
      </c>
      <c r="F225" s="46">
        <v>0</v>
      </c>
      <c r="G225" s="46">
        <v>459165</v>
      </c>
      <c r="H225" s="46">
        <f t="shared" si="13"/>
        <v>141422361</v>
      </c>
    </row>
    <row r="226" spans="1:8" ht="15">
      <c r="A226" s="43">
        <v>613</v>
      </c>
      <c r="B226" s="54" t="s">
        <v>203</v>
      </c>
      <c r="C226" s="54">
        <v>642261800</v>
      </c>
      <c r="D226" s="48">
        <v>80.33</v>
      </c>
      <c r="E226" s="46">
        <f t="shared" si="12"/>
        <v>799529192</v>
      </c>
      <c r="F226" s="46">
        <v>0</v>
      </c>
      <c r="G226" s="46">
        <v>1535786</v>
      </c>
      <c r="H226" s="46">
        <f t="shared" si="13"/>
        <v>801064978</v>
      </c>
    </row>
    <row r="227" spans="1:8" ht="15">
      <c r="A227" s="43">
        <v>614</v>
      </c>
      <c r="B227" s="60" t="s">
        <v>204</v>
      </c>
      <c r="C227" s="54">
        <v>3857392600</v>
      </c>
      <c r="D227" s="48">
        <v>79.08</v>
      </c>
      <c r="E227" s="46">
        <f t="shared" si="12"/>
        <v>4877835862</v>
      </c>
      <c r="F227" s="46">
        <v>0</v>
      </c>
      <c r="G227" s="46">
        <v>0</v>
      </c>
      <c r="H227" s="46">
        <f t="shared" si="13"/>
        <v>4877835862</v>
      </c>
    </row>
    <row r="228" spans="1:8" ht="15">
      <c r="A228" s="43"/>
      <c r="B228" s="44"/>
      <c r="C228" s="46"/>
      <c r="D228" s="51"/>
      <c r="E228" s="46"/>
      <c r="F228" s="46"/>
      <c r="G228" s="46"/>
      <c r="H228" s="46"/>
    </row>
    <row r="229" spans="1:8" ht="15.6">
      <c r="A229" s="43"/>
      <c r="B229" s="9" t="s">
        <v>556</v>
      </c>
      <c r="C229" s="10">
        <f>SUM(C214:C228)</f>
        <v>8426957800</v>
      </c>
      <c r="D229" s="6">
        <f>((+C229/E229)*100)</f>
        <v>80.49513742893164</v>
      </c>
      <c r="E229" s="10">
        <f>SUM(E214:E228)</f>
        <v>10468902929</v>
      </c>
      <c r="F229" s="10">
        <f>SUM(F214:F228)</f>
        <v>0</v>
      </c>
      <c r="G229" s="10">
        <f>SUM(G214:G228)</f>
        <v>14537155</v>
      </c>
      <c r="H229" s="10">
        <f>SUM(H214:H228)</f>
        <v>10483440084</v>
      </c>
    </row>
    <row r="230" spans="1:8" ht="15">
      <c r="A230" s="43"/>
      <c r="B230" s="44"/>
      <c r="C230" s="41"/>
      <c r="D230" s="51"/>
      <c r="E230" s="41"/>
      <c r="F230" s="41"/>
      <c r="G230" s="41"/>
      <c r="H230" s="41"/>
    </row>
    <row r="231" spans="1:8" ht="9" customHeight="1">
      <c r="A231" s="53"/>
      <c r="B231" s="38"/>
      <c r="C231" s="57"/>
      <c r="D231" s="39"/>
      <c r="E231" s="57"/>
      <c r="F231" s="57"/>
      <c r="G231" s="57"/>
      <c r="H231" s="57"/>
    </row>
    <row r="232" spans="1:8" ht="15.6">
      <c r="A232" s="43"/>
      <c r="B232" s="25" t="s">
        <v>205</v>
      </c>
      <c r="C232" s="41"/>
      <c r="D232" s="48"/>
      <c r="E232" s="41"/>
      <c r="F232" s="41"/>
      <c r="G232" s="41"/>
      <c r="H232" s="41"/>
    </row>
    <row r="233" spans="1:8" ht="15.6">
      <c r="A233" s="43">
        <v>701</v>
      </c>
      <c r="B233" s="92" t="s">
        <v>595</v>
      </c>
      <c r="C233" s="36">
        <v>3088787300</v>
      </c>
      <c r="D233" s="48">
        <v>81.98</v>
      </c>
      <c r="E233" s="46">
        <f aca="true" t="shared" si="14" ref="E233:E254">ROUND((+C233/D233*100),0)</f>
        <v>3767732740</v>
      </c>
      <c r="F233" s="46">
        <v>0</v>
      </c>
      <c r="G233" s="37">
        <v>6298783</v>
      </c>
      <c r="H233" s="46">
        <f aca="true" t="shared" si="15" ref="H233:H254">+E233+G233</f>
        <v>3774031523</v>
      </c>
    </row>
    <row r="234" spans="1:8" ht="15">
      <c r="A234" s="43">
        <v>702</v>
      </c>
      <c r="B234" s="44" t="s">
        <v>206</v>
      </c>
      <c r="C234" s="36">
        <v>5300647500</v>
      </c>
      <c r="D234" s="48">
        <v>85.89</v>
      </c>
      <c r="E234" s="46">
        <f t="shared" si="14"/>
        <v>6171437304</v>
      </c>
      <c r="F234" s="46">
        <v>0</v>
      </c>
      <c r="G234" s="37">
        <v>8004100</v>
      </c>
      <c r="H234" s="46">
        <f t="shared" si="15"/>
        <v>6179441404</v>
      </c>
    </row>
    <row r="235" spans="1:8" ht="15">
      <c r="A235" s="43">
        <v>703</v>
      </c>
      <c r="B235" s="44" t="s">
        <v>207</v>
      </c>
      <c r="C235" s="36">
        <v>1041944900</v>
      </c>
      <c r="D235" s="48">
        <v>77.58</v>
      </c>
      <c r="E235" s="46">
        <f t="shared" si="14"/>
        <v>1343058649</v>
      </c>
      <c r="F235" s="46">
        <v>0</v>
      </c>
      <c r="G235" s="37">
        <v>3051497</v>
      </c>
      <c r="H235" s="46">
        <f t="shared" si="15"/>
        <v>1346110146</v>
      </c>
    </row>
    <row r="236" spans="1:8" ht="15">
      <c r="A236" s="43">
        <v>704</v>
      </c>
      <c r="B236" s="44" t="s">
        <v>208</v>
      </c>
      <c r="C236" s="36">
        <v>2227617600</v>
      </c>
      <c r="D236" s="48">
        <v>83.82</v>
      </c>
      <c r="E236" s="46">
        <f t="shared" si="14"/>
        <v>2657620616</v>
      </c>
      <c r="F236" s="46">
        <v>0</v>
      </c>
      <c r="G236" s="37">
        <v>1496669</v>
      </c>
      <c r="H236" s="46">
        <f t="shared" si="15"/>
        <v>2659117285</v>
      </c>
    </row>
    <row r="237" spans="1:8" ht="15">
      <c r="A237" s="43">
        <v>705</v>
      </c>
      <c r="B237" s="35" t="s">
        <v>589</v>
      </c>
      <c r="C237" s="36">
        <v>4819579200</v>
      </c>
      <c r="D237" s="45">
        <v>96.61</v>
      </c>
      <c r="E237" s="46">
        <f t="shared" si="14"/>
        <v>4988695994</v>
      </c>
      <c r="F237" s="46">
        <v>0</v>
      </c>
      <c r="G237" s="37">
        <v>12269700</v>
      </c>
      <c r="H237" s="46">
        <f t="shared" si="15"/>
        <v>5000965694</v>
      </c>
    </row>
    <row r="238" spans="1:8" ht="15">
      <c r="A238" s="43">
        <v>706</v>
      </c>
      <c r="B238" s="35" t="s">
        <v>209</v>
      </c>
      <c r="C238" s="36">
        <v>753012800</v>
      </c>
      <c r="D238" s="45">
        <v>92.49</v>
      </c>
      <c r="E238" s="46">
        <f t="shared" si="14"/>
        <v>814155909</v>
      </c>
      <c r="F238" s="46">
        <v>0</v>
      </c>
      <c r="G238" s="37">
        <v>251451</v>
      </c>
      <c r="H238" s="46">
        <f t="shared" si="15"/>
        <v>814407360</v>
      </c>
    </row>
    <row r="239" spans="1:8" ht="15">
      <c r="A239" s="43">
        <v>707</v>
      </c>
      <c r="B239" s="35" t="s">
        <v>195</v>
      </c>
      <c r="C239" s="36">
        <v>3189320700</v>
      </c>
      <c r="D239" s="45">
        <v>84.12</v>
      </c>
      <c r="E239" s="46">
        <f t="shared" si="14"/>
        <v>3791394080</v>
      </c>
      <c r="F239" s="46">
        <v>0</v>
      </c>
      <c r="G239" s="37">
        <v>7796800</v>
      </c>
      <c r="H239" s="46">
        <f t="shared" si="15"/>
        <v>3799190880</v>
      </c>
    </row>
    <row r="240" spans="1:8" ht="15">
      <c r="A240" s="43">
        <v>708</v>
      </c>
      <c r="B240" s="35" t="s">
        <v>210</v>
      </c>
      <c r="C240" s="36">
        <v>1717587900</v>
      </c>
      <c r="D240" s="45">
        <v>75.89</v>
      </c>
      <c r="E240" s="46">
        <f t="shared" si="14"/>
        <v>2263259850</v>
      </c>
      <c r="F240" s="46">
        <v>0</v>
      </c>
      <c r="G240" s="37">
        <v>799427</v>
      </c>
      <c r="H240" s="46">
        <f t="shared" si="15"/>
        <v>2264059277</v>
      </c>
    </row>
    <row r="241" spans="1:8" ht="15.6">
      <c r="A241" s="43">
        <v>709</v>
      </c>
      <c r="B241" s="93" t="s">
        <v>596</v>
      </c>
      <c r="C241" s="36">
        <v>1860639700</v>
      </c>
      <c r="D241" s="45">
        <v>62.44</v>
      </c>
      <c r="E241" s="46">
        <f t="shared" si="14"/>
        <v>2979884209</v>
      </c>
      <c r="F241" s="46">
        <v>0</v>
      </c>
      <c r="G241" s="37">
        <v>6564353</v>
      </c>
      <c r="H241" s="46">
        <f t="shared" si="15"/>
        <v>2986448562</v>
      </c>
    </row>
    <row r="242" spans="1:8" ht="15">
      <c r="A242" s="43">
        <v>710</v>
      </c>
      <c r="B242" s="35" t="s">
        <v>211</v>
      </c>
      <c r="C242" s="36">
        <v>8550838300</v>
      </c>
      <c r="D242" s="45">
        <v>89.38</v>
      </c>
      <c r="E242" s="46">
        <f t="shared" si="14"/>
        <v>9566836317</v>
      </c>
      <c r="F242" s="46">
        <v>0</v>
      </c>
      <c r="G242" s="37">
        <v>11493011</v>
      </c>
      <c r="H242" s="46">
        <f t="shared" si="15"/>
        <v>9578329328</v>
      </c>
    </row>
    <row r="243" spans="1:8" ht="15">
      <c r="A243" s="43">
        <v>711</v>
      </c>
      <c r="B243" s="35" t="s">
        <v>212</v>
      </c>
      <c r="C243" s="36">
        <v>3882712600</v>
      </c>
      <c r="D243" s="45">
        <v>77.9</v>
      </c>
      <c r="E243" s="46">
        <f t="shared" si="14"/>
        <v>4984226701</v>
      </c>
      <c r="F243" s="46">
        <v>0</v>
      </c>
      <c r="G243" s="37">
        <v>2315461</v>
      </c>
      <c r="H243" s="46">
        <f t="shared" si="15"/>
        <v>4986542162</v>
      </c>
    </row>
    <row r="244" spans="1:8" ht="15">
      <c r="A244" s="43">
        <v>712</v>
      </c>
      <c r="B244" s="35" t="s">
        <v>213</v>
      </c>
      <c r="C244" s="36">
        <v>9814557900</v>
      </c>
      <c r="D244" s="45">
        <v>91.04</v>
      </c>
      <c r="E244" s="46">
        <f t="shared" si="14"/>
        <v>10780489785</v>
      </c>
      <c r="F244" s="46">
        <v>0</v>
      </c>
      <c r="G244" s="37">
        <v>7297228</v>
      </c>
      <c r="H244" s="46">
        <f t="shared" si="15"/>
        <v>10787787013</v>
      </c>
    </row>
    <row r="245" spans="1:8" ht="15">
      <c r="A245" s="43">
        <v>713</v>
      </c>
      <c r="B245" s="35" t="s">
        <v>214</v>
      </c>
      <c r="C245" s="36">
        <v>7120172300</v>
      </c>
      <c r="D245" s="45">
        <v>72.47</v>
      </c>
      <c r="E245" s="46">
        <f t="shared" si="14"/>
        <v>9824992825</v>
      </c>
      <c r="F245" s="46">
        <v>0</v>
      </c>
      <c r="G245" s="37">
        <v>9003189</v>
      </c>
      <c r="H245" s="46">
        <f t="shared" si="15"/>
        <v>9833996014</v>
      </c>
    </row>
    <row r="246" spans="1:8" ht="15.6">
      <c r="A246" s="43">
        <v>714</v>
      </c>
      <c r="B246" s="93" t="s">
        <v>597</v>
      </c>
      <c r="C246" s="36">
        <v>12421381800</v>
      </c>
      <c r="D246" s="45">
        <v>81.83</v>
      </c>
      <c r="E246" s="46">
        <f t="shared" si="14"/>
        <v>15179496273</v>
      </c>
      <c r="F246" s="46">
        <v>0</v>
      </c>
      <c r="G246" s="37">
        <v>80580592</v>
      </c>
      <c r="H246" s="46">
        <f t="shared" si="15"/>
        <v>15260076865</v>
      </c>
    </row>
    <row r="247" spans="1:8" ht="15">
      <c r="A247" s="43">
        <v>715</v>
      </c>
      <c r="B247" s="35" t="s">
        <v>215</v>
      </c>
      <c r="C247" s="36">
        <v>1892667900</v>
      </c>
      <c r="D247" s="45">
        <v>87.63</v>
      </c>
      <c r="E247" s="46">
        <f t="shared" si="14"/>
        <v>2159840123</v>
      </c>
      <c r="F247" s="46">
        <v>0</v>
      </c>
      <c r="G247" s="37">
        <v>554300</v>
      </c>
      <c r="H247" s="46">
        <f t="shared" si="15"/>
        <v>2160394423</v>
      </c>
    </row>
    <row r="248" spans="1:8" ht="15">
      <c r="A248" s="43">
        <v>716</v>
      </c>
      <c r="B248" s="35" t="s">
        <v>216</v>
      </c>
      <c r="C248" s="36">
        <v>3259396300</v>
      </c>
      <c r="D248" s="45">
        <v>69.5</v>
      </c>
      <c r="E248" s="46">
        <f t="shared" si="14"/>
        <v>4689778849</v>
      </c>
      <c r="F248" s="46">
        <v>0</v>
      </c>
      <c r="G248" s="37">
        <v>7460</v>
      </c>
      <c r="H248" s="46">
        <f t="shared" si="15"/>
        <v>4689786309</v>
      </c>
    </row>
    <row r="249" spans="1:8" ht="15">
      <c r="A249" s="43">
        <v>717</v>
      </c>
      <c r="B249" s="35" t="s">
        <v>590</v>
      </c>
      <c r="C249" s="36">
        <v>2271410300</v>
      </c>
      <c r="D249" s="45">
        <v>109.75</v>
      </c>
      <c r="E249" s="46">
        <f t="shared" si="14"/>
        <v>2069622141</v>
      </c>
      <c r="F249" s="46">
        <v>0</v>
      </c>
      <c r="G249" s="37">
        <v>3493800</v>
      </c>
      <c r="H249" s="46">
        <f t="shared" si="15"/>
        <v>2073115941</v>
      </c>
    </row>
    <row r="250" spans="1:8" ht="15">
      <c r="A250" s="43">
        <v>718</v>
      </c>
      <c r="B250" s="35" t="s">
        <v>217</v>
      </c>
      <c r="C250" s="36">
        <v>1649265800</v>
      </c>
      <c r="D250" s="45">
        <v>88.46</v>
      </c>
      <c r="E250" s="46">
        <f t="shared" si="14"/>
        <v>1864419851</v>
      </c>
      <c r="F250" s="46">
        <v>0</v>
      </c>
      <c r="G250" s="37">
        <v>1552759</v>
      </c>
      <c r="H250" s="46">
        <f t="shared" si="15"/>
        <v>1865972610</v>
      </c>
    </row>
    <row r="251" spans="1:8" ht="15">
      <c r="A251" s="43">
        <v>719</v>
      </c>
      <c r="B251" s="44" t="s">
        <v>218</v>
      </c>
      <c r="C251" s="36">
        <v>2832274500</v>
      </c>
      <c r="D251" s="48">
        <v>77.11</v>
      </c>
      <c r="E251" s="46">
        <f t="shared" si="14"/>
        <v>3673031384</v>
      </c>
      <c r="F251" s="46">
        <v>0</v>
      </c>
      <c r="G251" s="37">
        <v>4514992</v>
      </c>
      <c r="H251" s="46">
        <f t="shared" si="15"/>
        <v>3677546376</v>
      </c>
    </row>
    <row r="252" spans="1:8" ht="15">
      <c r="A252" s="43">
        <v>720</v>
      </c>
      <c r="B252" s="44" t="s">
        <v>219</v>
      </c>
      <c r="C252" s="36">
        <v>2388353700</v>
      </c>
      <c r="D252" s="48">
        <v>79.77</v>
      </c>
      <c r="E252" s="46">
        <f t="shared" si="14"/>
        <v>2994050019</v>
      </c>
      <c r="F252" s="46">
        <v>0</v>
      </c>
      <c r="G252" s="37">
        <v>1465846</v>
      </c>
      <c r="H252" s="46">
        <f t="shared" si="15"/>
        <v>2995515865</v>
      </c>
    </row>
    <row r="253" spans="1:8" ht="15">
      <c r="A253" s="43">
        <v>721</v>
      </c>
      <c r="B253" s="44" t="s">
        <v>220</v>
      </c>
      <c r="C253" s="36">
        <v>2304320600</v>
      </c>
      <c r="D253" s="48">
        <v>82.67</v>
      </c>
      <c r="E253" s="46">
        <f t="shared" si="14"/>
        <v>2787372203</v>
      </c>
      <c r="F253" s="46">
        <v>0</v>
      </c>
      <c r="G253" s="37">
        <v>1367971</v>
      </c>
      <c r="H253" s="46">
        <f t="shared" si="15"/>
        <v>2788740174</v>
      </c>
    </row>
    <row r="254" spans="1:8" ht="15">
      <c r="A254" s="43">
        <v>722</v>
      </c>
      <c r="B254" s="44" t="s">
        <v>221</v>
      </c>
      <c r="C254" s="36">
        <v>5506337000</v>
      </c>
      <c r="D254" s="48">
        <v>78.22</v>
      </c>
      <c r="E254" s="46">
        <f t="shared" si="14"/>
        <v>7039551266</v>
      </c>
      <c r="F254" s="46">
        <v>0</v>
      </c>
      <c r="G254" s="37">
        <v>9301100</v>
      </c>
      <c r="H254" s="46">
        <f t="shared" si="15"/>
        <v>7048852366</v>
      </c>
    </row>
    <row r="255" spans="1:8" ht="15">
      <c r="A255" s="43"/>
      <c r="B255" s="44"/>
      <c r="C255" s="46"/>
      <c r="D255" s="51"/>
      <c r="E255" s="46"/>
      <c r="F255" s="46"/>
      <c r="G255" s="46"/>
      <c r="H255" s="46"/>
    </row>
    <row r="256" spans="1:8" ht="15.6">
      <c r="A256" s="43"/>
      <c r="B256" s="9" t="s">
        <v>557</v>
      </c>
      <c r="C256" s="10">
        <f>SUM(C233:C255)</f>
        <v>87892826600</v>
      </c>
      <c r="D256" s="6">
        <f>((+C256/E256)*100)</f>
        <v>82.61306906808574</v>
      </c>
      <c r="E256" s="10">
        <f>SUM(E233:E255)</f>
        <v>106390947088</v>
      </c>
      <c r="F256" s="10">
        <f>SUM(F233:F255)</f>
        <v>0</v>
      </c>
      <c r="G256" s="10">
        <f>SUM(G233:G255)</f>
        <v>179480489</v>
      </c>
      <c r="H256" s="10">
        <f>SUM(H233:H255)</f>
        <v>106570427577</v>
      </c>
    </row>
    <row r="257" spans="1:8" ht="15">
      <c r="A257" s="43"/>
      <c r="B257" s="44"/>
      <c r="C257" s="46"/>
      <c r="D257" s="51"/>
      <c r="E257" s="46"/>
      <c r="F257" s="46"/>
      <c r="G257" s="46"/>
      <c r="H257" s="46"/>
    </row>
    <row r="258" spans="1:8" ht="9" customHeight="1">
      <c r="A258" s="53"/>
      <c r="B258" s="38"/>
      <c r="C258" s="39"/>
      <c r="D258" s="39"/>
      <c r="E258" s="39"/>
      <c r="F258" s="39"/>
      <c r="G258" s="39"/>
      <c r="H258" s="39"/>
    </row>
    <row r="259" spans="1:8" ht="15.6">
      <c r="A259" s="43"/>
      <c r="B259" s="25" t="s">
        <v>222</v>
      </c>
      <c r="C259" s="41"/>
      <c r="D259" s="48"/>
      <c r="E259" s="41"/>
      <c r="F259" s="41"/>
      <c r="G259" s="41"/>
      <c r="H259" s="41"/>
    </row>
    <row r="260" spans="1:8" ht="15">
      <c r="A260" s="43">
        <v>801</v>
      </c>
      <c r="B260" s="44" t="s">
        <v>223</v>
      </c>
      <c r="C260" s="36">
        <v>471806100</v>
      </c>
      <c r="D260" s="48">
        <v>75.96</v>
      </c>
      <c r="E260" s="46">
        <f aca="true" t="shared" si="16" ref="E260:E283">ROUND((+C260/D260*100),0)</f>
        <v>621124408</v>
      </c>
      <c r="F260" s="46">
        <v>0</v>
      </c>
      <c r="G260" s="37">
        <v>1349667</v>
      </c>
      <c r="H260" s="46">
        <f aca="true" t="shared" si="17" ref="H260:H283">+E260+G260</f>
        <v>622474075</v>
      </c>
    </row>
    <row r="261" spans="1:8" ht="15">
      <c r="A261" s="43">
        <v>802</v>
      </c>
      <c r="B261" s="44" t="s">
        <v>224</v>
      </c>
      <c r="C261" s="36">
        <v>2843512480</v>
      </c>
      <c r="D261" s="48">
        <v>81.71</v>
      </c>
      <c r="E261" s="46">
        <f t="shared" si="16"/>
        <v>3480005483</v>
      </c>
      <c r="F261" s="46">
        <v>0</v>
      </c>
      <c r="G261" s="37">
        <v>5741775</v>
      </c>
      <c r="H261" s="46">
        <f t="shared" si="17"/>
        <v>3485747258</v>
      </c>
    </row>
    <row r="262" spans="1:8" ht="15">
      <c r="A262" s="43">
        <v>803</v>
      </c>
      <c r="B262" s="44" t="s">
        <v>225</v>
      </c>
      <c r="C262" s="36">
        <v>1251892500</v>
      </c>
      <c r="D262" s="48">
        <v>81</v>
      </c>
      <c r="E262" s="46">
        <f t="shared" si="16"/>
        <v>1545546296</v>
      </c>
      <c r="F262" s="46">
        <v>0</v>
      </c>
      <c r="G262" s="37">
        <v>0</v>
      </c>
      <c r="H262" s="46">
        <f t="shared" si="17"/>
        <v>1545546296</v>
      </c>
    </row>
    <row r="263" spans="1:8" ht="15">
      <c r="A263" s="43">
        <v>804</v>
      </c>
      <c r="B263" s="44" t="s">
        <v>226</v>
      </c>
      <c r="C263" s="36">
        <v>379648400</v>
      </c>
      <c r="D263" s="48">
        <v>80.03</v>
      </c>
      <c r="E263" s="46">
        <f t="shared" si="16"/>
        <v>474382607</v>
      </c>
      <c r="F263" s="46">
        <v>0</v>
      </c>
      <c r="G263" s="37">
        <v>1110641</v>
      </c>
      <c r="H263" s="46">
        <f t="shared" si="17"/>
        <v>475493248</v>
      </c>
    </row>
    <row r="264" spans="1:8" ht="15">
      <c r="A264" s="43">
        <v>805</v>
      </c>
      <c r="B264" s="44" t="s">
        <v>227</v>
      </c>
      <c r="C264" s="36">
        <v>1237711200</v>
      </c>
      <c r="D264" s="48">
        <v>75.24</v>
      </c>
      <c r="E264" s="46">
        <f t="shared" si="16"/>
        <v>1645017544</v>
      </c>
      <c r="F264" s="46">
        <v>0</v>
      </c>
      <c r="G264" s="37">
        <v>2063354</v>
      </c>
      <c r="H264" s="46">
        <f t="shared" si="17"/>
        <v>1647080898</v>
      </c>
    </row>
    <row r="265" spans="1:8" ht="15">
      <c r="A265" s="43">
        <v>806</v>
      </c>
      <c r="B265" s="44" t="s">
        <v>228</v>
      </c>
      <c r="C265" s="36">
        <v>1318462200</v>
      </c>
      <c r="D265" s="48">
        <v>83.43</v>
      </c>
      <c r="E265" s="46">
        <f t="shared" si="16"/>
        <v>1580321467</v>
      </c>
      <c r="F265" s="46">
        <v>0</v>
      </c>
      <c r="G265" s="37">
        <v>6755774</v>
      </c>
      <c r="H265" s="46">
        <f t="shared" si="17"/>
        <v>1587077241</v>
      </c>
    </row>
    <row r="266" spans="1:8" ht="15">
      <c r="A266" s="43">
        <v>807</v>
      </c>
      <c r="B266" s="44" t="s">
        <v>196</v>
      </c>
      <c r="C266" s="36">
        <v>723625142</v>
      </c>
      <c r="D266" s="48">
        <v>90.92</v>
      </c>
      <c r="E266" s="46">
        <f t="shared" si="16"/>
        <v>795892149</v>
      </c>
      <c r="F266" s="46">
        <v>0</v>
      </c>
      <c r="G266" s="37">
        <v>0</v>
      </c>
      <c r="H266" s="46">
        <f t="shared" si="17"/>
        <v>795892149</v>
      </c>
    </row>
    <row r="267" spans="1:8" ht="15">
      <c r="A267" s="43">
        <v>808</v>
      </c>
      <c r="B267" s="44" t="s">
        <v>229</v>
      </c>
      <c r="C267" s="36">
        <v>1537765100</v>
      </c>
      <c r="D267" s="48">
        <v>79.44</v>
      </c>
      <c r="E267" s="46">
        <f t="shared" si="16"/>
        <v>1935756672</v>
      </c>
      <c r="F267" s="46">
        <v>0</v>
      </c>
      <c r="G267" s="37">
        <v>2751847</v>
      </c>
      <c r="H267" s="46">
        <f t="shared" si="17"/>
        <v>1938508519</v>
      </c>
    </row>
    <row r="268" spans="1:8" ht="15">
      <c r="A268" s="43">
        <v>809</v>
      </c>
      <c r="B268" s="44" t="s">
        <v>230</v>
      </c>
      <c r="C268" s="36">
        <v>1649740340</v>
      </c>
      <c r="D268" s="48">
        <v>82.37</v>
      </c>
      <c r="E268" s="46">
        <f t="shared" si="16"/>
        <v>2002841253</v>
      </c>
      <c r="F268" s="46">
        <v>0</v>
      </c>
      <c r="G268" s="37">
        <v>0</v>
      </c>
      <c r="H268" s="46">
        <f t="shared" si="17"/>
        <v>2002841253</v>
      </c>
    </row>
    <row r="269" spans="1:8" ht="15">
      <c r="A269" s="43">
        <v>810</v>
      </c>
      <c r="B269" s="44" t="s">
        <v>231</v>
      </c>
      <c r="C269" s="36">
        <v>1374129000</v>
      </c>
      <c r="D269" s="48">
        <v>71.63</v>
      </c>
      <c r="E269" s="46">
        <f t="shared" si="16"/>
        <v>1918370794</v>
      </c>
      <c r="F269" s="46">
        <v>0</v>
      </c>
      <c r="G269" s="37">
        <v>0</v>
      </c>
      <c r="H269" s="46">
        <f t="shared" si="17"/>
        <v>1918370794</v>
      </c>
    </row>
    <row r="270" spans="1:8" ht="15">
      <c r="A270" s="43">
        <v>811</v>
      </c>
      <c r="B270" s="44" t="s">
        <v>232</v>
      </c>
      <c r="C270" s="36">
        <v>2777194100</v>
      </c>
      <c r="D270" s="48">
        <v>78.49</v>
      </c>
      <c r="E270" s="46">
        <f t="shared" si="16"/>
        <v>3538277615</v>
      </c>
      <c r="F270" s="46">
        <v>0</v>
      </c>
      <c r="G270" s="37">
        <v>0</v>
      </c>
      <c r="H270" s="46">
        <f t="shared" si="17"/>
        <v>3538277615</v>
      </c>
    </row>
    <row r="271" spans="1:8" ht="15">
      <c r="A271" s="43">
        <v>812</v>
      </c>
      <c r="B271" s="44" t="s">
        <v>233</v>
      </c>
      <c r="C271" s="36">
        <v>160415800</v>
      </c>
      <c r="D271" s="48">
        <v>83.74</v>
      </c>
      <c r="E271" s="46">
        <f t="shared" si="16"/>
        <v>191564127</v>
      </c>
      <c r="F271" s="46">
        <v>0</v>
      </c>
      <c r="G271" s="37">
        <v>325351</v>
      </c>
      <c r="H271" s="46">
        <f t="shared" si="17"/>
        <v>191889478</v>
      </c>
    </row>
    <row r="272" spans="1:8" ht="15">
      <c r="A272" s="43">
        <v>813</v>
      </c>
      <c r="B272" s="44" t="s">
        <v>234</v>
      </c>
      <c r="C272" s="36">
        <v>134192900</v>
      </c>
      <c r="D272" s="48">
        <v>80.49</v>
      </c>
      <c r="E272" s="46">
        <f t="shared" si="16"/>
        <v>166719965</v>
      </c>
      <c r="F272" s="46">
        <v>0</v>
      </c>
      <c r="G272" s="37">
        <v>0</v>
      </c>
      <c r="H272" s="46">
        <f t="shared" si="17"/>
        <v>166719965</v>
      </c>
    </row>
    <row r="273" spans="1:8" ht="15">
      <c r="A273" s="43">
        <v>814</v>
      </c>
      <c r="B273" s="44" t="s">
        <v>235</v>
      </c>
      <c r="C273" s="36">
        <v>341013200</v>
      </c>
      <c r="D273" s="48">
        <v>87.71</v>
      </c>
      <c r="E273" s="46">
        <f t="shared" si="16"/>
        <v>388796260</v>
      </c>
      <c r="F273" s="46">
        <v>0</v>
      </c>
      <c r="G273" s="37">
        <v>0</v>
      </c>
      <c r="H273" s="46">
        <f t="shared" si="17"/>
        <v>388796260</v>
      </c>
    </row>
    <row r="274" spans="1:8" ht="15">
      <c r="A274" s="43">
        <v>815</v>
      </c>
      <c r="B274" s="44" t="s">
        <v>236</v>
      </c>
      <c r="C274" s="36">
        <v>789681200</v>
      </c>
      <c r="D274" s="48">
        <v>100.33</v>
      </c>
      <c r="E274" s="46">
        <f t="shared" si="16"/>
        <v>787083823</v>
      </c>
      <c r="F274" s="46">
        <v>0</v>
      </c>
      <c r="G274" s="37">
        <v>0</v>
      </c>
      <c r="H274" s="46">
        <f t="shared" si="17"/>
        <v>787083823</v>
      </c>
    </row>
    <row r="275" spans="1:8" ht="15">
      <c r="A275" s="43">
        <v>816</v>
      </c>
      <c r="B275" s="44" t="s">
        <v>237</v>
      </c>
      <c r="C275" s="36">
        <v>395866900</v>
      </c>
      <c r="D275" s="48">
        <v>75.23</v>
      </c>
      <c r="E275" s="46">
        <f t="shared" si="16"/>
        <v>526208826</v>
      </c>
      <c r="F275" s="46">
        <v>0</v>
      </c>
      <c r="G275" s="37">
        <v>0</v>
      </c>
      <c r="H275" s="46">
        <f t="shared" si="17"/>
        <v>526208826</v>
      </c>
    </row>
    <row r="276" spans="1:8" ht="15">
      <c r="A276" s="43">
        <v>817</v>
      </c>
      <c r="B276" s="44" t="s">
        <v>238</v>
      </c>
      <c r="C276" s="36">
        <v>172831100</v>
      </c>
      <c r="D276" s="48">
        <v>76.62</v>
      </c>
      <c r="E276" s="46">
        <f t="shared" si="16"/>
        <v>225569173</v>
      </c>
      <c r="F276" s="46">
        <v>0</v>
      </c>
      <c r="G276" s="37">
        <v>0</v>
      </c>
      <c r="H276" s="46">
        <f t="shared" si="17"/>
        <v>225569173</v>
      </c>
    </row>
    <row r="277" spans="1:8" ht="15">
      <c r="A277" s="43">
        <v>818</v>
      </c>
      <c r="B277" s="44" t="s">
        <v>92</v>
      </c>
      <c r="C277" s="36">
        <v>4732998115</v>
      </c>
      <c r="D277" s="48">
        <v>78.78</v>
      </c>
      <c r="E277" s="46">
        <f t="shared" si="16"/>
        <v>6007867625</v>
      </c>
      <c r="F277" s="46">
        <v>0</v>
      </c>
      <c r="G277" s="37">
        <v>5270560</v>
      </c>
      <c r="H277" s="46">
        <f t="shared" si="17"/>
        <v>6013138185</v>
      </c>
    </row>
    <row r="278" spans="1:8" ht="15">
      <c r="A278" s="43">
        <v>819</v>
      </c>
      <c r="B278" s="44" t="s">
        <v>239</v>
      </c>
      <c r="C278" s="36">
        <v>216925400</v>
      </c>
      <c r="D278" s="48">
        <v>82.84</v>
      </c>
      <c r="E278" s="46">
        <f t="shared" si="16"/>
        <v>261860695</v>
      </c>
      <c r="F278" s="46">
        <v>0</v>
      </c>
      <c r="G278" s="37">
        <v>0</v>
      </c>
      <c r="H278" s="46">
        <f t="shared" si="17"/>
        <v>261860695</v>
      </c>
    </row>
    <row r="279" spans="1:8" ht="15">
      <c r="A279" s="43">
        <v>820</v>
      </c>
      <c r="B279" s="44" t="s">
        <v>240</v>
      </c>
      <c r="C279" s="36">
        <v>2221597800</v>
      </c>
      <c r="D279" s="48">
        <v>79.28</v>
      </c>
      <c r="E279" s="46">
        <f t="shared" si="16"/>
        <v>2802217205</v>
      </c>
      <c r="F279" s="46">
        <v>0</v>
      </c>
      <c r="G279" s="37">
        <v>4699328</v>
      </c>
      <c r="H279" s="46">
        <f t="shared" si="17"/>
        <v>2806916533</v>
      </c>
    </row>
    <row r="280" spans="1:8" ht="15">
      <c r="A280" s="43">
        <v>821</v>
      </c>
      <c r="B280" s="44" t="s">
        <v>241</v>
      </c>
      <c r="C280" s="36">
        <v>233406600</v>
      </c>
      <c r="D280" s="48">
        <v>77.27</v>
      </c>
      <c r="E280" s="46">
        <f t="shared" si="16"/>
        <v>302066261</v>
      </c>
      <c r="F280" s="46">
        <v>0</v>
      </c>
      <c r="G280" s="37">
        <v>220402</v>
      </c>
      <c r="H280" s="46">
        <f t="shared" si="17"/>
        <v>302286663</v>
      </c>
    </row>
    <row r="281" spans="1:8" ht="15">
      <c r="A281" s="43">
        <v>822</v>
      </c>
      <c r="B281" s="44" t="s">
        <v>242</v>
      </c>
      <c r="C281" s="36">
        <v>624068465</v>
      </c>
      <c r="D281" s="48">
        <v>83.49</v>
      </c>
      <c r="E281" s="46">
        <f t="shared" si="16"/>
        <v>747476901</v>
      </c>
      <c r="F281" s="46">
        <v>0</v>
      </c>
      <c r="G281" s="37">
        <v>5643492</v>
      </c>
      <c r="H281" s="46">
        <f t="shared" si="17"/>
        <v>753120393</v>
      </c>
    </row>
    <row r="282" spans="1:8" ht="15">
      <c r="A282" s="43">
        <v>823</v>
      </c>
      <c r="B282" s="44" t="s">
        <v>243</v>
      </c>
      <c r="C282" s="36">
        <v>249081200</v>
      </c>
      <c r="D282" s="48">
        <v>79.53</v>
      </c>
      <c r="E282" s="46">
        <f t="shared" si="16"/>
        <v>313191500</v>
      </c>
      <c r="F282" s="46">
        <v>0</v>
      </c>
      <c r="G282" s="37">
        <v>616211</v>
      </c>
      <c r="H282" s="46">
        <f t="shared" si="17"/>
        <v>313807711</v>
      </c>
    </row>
    <row r="283" spans="1:8" ht="15">
      <c r="A283" s="43">
        <v>824</v>
      </c>
      <c r="B283" s="44" t="s">
        <v>244</v>
      </c>
      <c r="C283" s="36">
        <v>1420257010</v>
      </c>
      <c r="D283" s="48">
        <v>84.2</v>
      </c>
      <c r="E283" s="46">
        <f t="shared" si="16"/>
        <v>1686766045</v>
      </c>
      <c r="F283" s="46">
        <v>0</v>
      </c>
      <c r="G283" s="37">
        <v>0</v>
      </c>
      <c r="H283" s="46">
        <f t="shared" si="17"/>
        <v>1686766045</v>
      </c>
    </row>
    <row r="284" spans="1:8" ht="15">
      <c r="A284" s="43"/>
      <c r="B284" s="44"/>
      <c r="C284" s="46"/>
      <c r="D284" s="51"/>
      <c r="E284" s="46"/>
      <c r="F284" s="46"/>
      <c r="G284" s="46"/>
      <c r="H284" s="46"/>
    </row>
    <row r="285" spans="1:8" ht="15.6">
      <c r="A285" s="43"/>
      <c r="B285" s="9" t="s">
        <v>558</v>
      </c>
      <c r="C285" s="10">
        <f>SUM(C260:C284)</f>
        <v>27257822252</v>
      </c>
      <c r="D285" s="6">
        <f>((+C285/E285)*100)</f>
        <v>80.30014058866954</v>
      </c>
      <c r="E285" s="10">
        <f>SUM(E260:E284)</f>
        <v>33944924694</v>
      </c>
      <c r="F285" s="10">
        <f>SUM(F260:F284)</f>
        <v>0</v>
      </c>
      <c r="G285" s="10">
        <f>SUM(G260:G284)</f>
        <v>36548402</v>
      </c>
      <c r="H285" s="10">
        <f>SUM(H260:H284)</f>
        <v>33981473096</v>
      </c>
    </row>
    <row r="286" spans="1:8" ht="15">
      <c r="A286" s="43"/>
      <c r="B286" s="44"/>
      <c r="C286" s="46"/>
      <c r="D286" s="51"/>
      <c r="E286" s="46"/>
      <c r="F286" s="46"/>
      <c r="G286" s="46"/>
      <c r="H286" s="46"/>
    </row>
    <row r="287" spans="1:8" ht="9" customHeight="1">
      <c r="A287" s="53"/>
      <c r="B287" s="38"/>
      <c r="C287" s="39"/>
      <c r="D287" s="39"/>
      <c r="E287" s="39"/>
      <c r="F287" s="39"/>
      <c r="G287" s="39"/>
      <c r="H287" s="39"/>
    </row>
    <row r="288" spans="1:8" ht="15.6">
      <c r="A288" s="43"/>
      <c r="B288" s="25" t="s">
        <v>245</v>
      </c>
      <c r="C288" s="41"/>
      <c r="D288" s="48"/>
      <c r="E288" s="41"/>
      <c r="F288" s="41"/>
      <c r="G288" s="41"/>
      <c r="H288" s="41"/>
    </row>
    <row r="289" spans="1:8" ht="15">
      <c r="A289" s="43">
        <v>901</v>
      </c>
      <c r="B289" s="44" t="s">
        <v>246</v>
      </c>
      <c r="C289" s="54">
        <v>7526926600</v>
      </c>
      <c r="D289" s="48">
        <v>83.13</v>
      </c>
      <c r="E289" s="46">
        <f aca="true" t="shared" si="18" ref="E289:E300">ROUND((+C289/D289*100),0)</f>
        <v>9054404667</v>
      </c>
      <c r="F289" s="46">
        <v>0</v>
      </c>
      <c r="G289" s="46">
        <v>7497277</v>
      </c>
      <c r="H289" s="46">
        <f aca="true" t="shared" si="19" ref="H289:H300">+E289+G289</f>
        <v>9061901944</v>
      </c>
    </row>
    <row r="290" spans="1:8" ht="15">
      <c r="A290" s="43">
        <v>902</v>
      </c>
      <c r="B290" s="44" t="s">
        <v>247</v>
      </c>
      <c r="C290" s="54">
        <v>157393700</v>
      </c>
      <c r="D290" s="48">
        <v>63.58</v>
      </c>
      <c r="E290" s="46">
        <f t="shared" si="18"/>
        <v>247552218</v>
      </c>
      <c r="F290" s="46">
        <v>0</v>
      </c>
      <c r="G290" s="46">
        <v>122994</v>
      </c>
      <c r="H290" s="46">
        <f t="shared" si="19"/>
        <v>247675212</v>
      </c>
    </row>
    <row r="291" spans="1:8" ht="15">
      <c r="A291" s="43">
        <v>903</v>
      </c>
      <c r="B291" s="44" t="s">
        <v>248</v>
      </c>
      <c r="C291" s="54">
        <v>783586075</v>
      </c>
      <c r="D291" s="48">
        <v>64.35</v>
      </c>
      <c r="E291" s="46">
        <f t="shared" si="18"/>
        <v>1217693978</v>
      </c>
      <c r="F291" s="46">
        <v>0</v>
      </c>
      <c r="G291" s="46">
        <v>507541</v>
      </c>
      <c r="H291" s="46">
        <f t="shared" si="19"/>
        <v>1218201519</v>
      </c>
    </row>
    <row r="292" spans="1:8" ht="15">
      <c r="A292" s="43">
        <v>904</v>
      </c>
      <c r="B292" s="44" t="s">
        <v>249</v>
      </c>
      <c r="C292" s="54">
        <v>1538362638</v>
      </c>
      <c r="D292" s="48">
        <v>89.44</v>
      </c>
      <c r="E292" s="46">
        <f t="shared" si="18"/>
        <v>1719994005</v>
      </c>
      <c r="F292" s="46">
        <v>0</v>
      </c>
      <c r="G292" s="46">
        <v>2044882</v>
      </c>
      <c r="H292" s="46">
        <f t="shared" si="19"/>
        <v>1722038887</v>
      </c>
    </row>
    <row r="293" spans="1:8" ht="15">
      <c r="A293" s="43">
        <v>905</v>
      </c>
      <c r="B293" s="44" t="s">
        <v>250</v>
      </c>
      <c r="C293" s="54">
        <v>11875940200</v>
      </c>
      <c r="D293" s="48">
        <v>65.88</v>
      </c>
      <c r="E293" s="46">
        <f t="shared" si="18"/>
        <v>18026624469</v>
      </c>
      <c r="F293" s="46">
        <v>0</v>
      </c>
      <c r="G293" s="46">
        <v>5993678</v>
      </c>
      <c r="H293" s="46">
        <f t="shared" si="19"/>
        <v>18032618147</v>
      </c>
    </row>
    <row r="294" spans="1:8" ht="15.6">
      <c r="A294" s="43">
        <v>906</v>
      </c>
      <c r="B294" s="92" t="s">
        <v>598</v>
      </c>
      <c r="C294" s="54">
        <v>40889213020</v>
      </c>
      <c r="D294" s="48">
        <v>82.91</v>
      </c>
      <c r="E294" s="46">
        <f t="shared" si="18"/>
        <v>49317588976</v>
      </c>
      <c r="F294" s="46">
        <v>0</v>
      </c>
      <c r="G294" s="46">
        <v>62929044</v>
      </c>
      <c r="H294" s="46">
        <f t="shared" si="19"/>
        <v>49380518020</v>
      </c>
    </row>
    <row r="295" spans="1:8" ht="15">
      <c r="A295" s="43">
        <v>907</v>
      </c>
      <c r="B295" s="44" t="s">
        <v>251</v>
      </c>
      <c r="C295" s="54">
        <v>1126327250</v>
      </c>
      <c r="D295" s="48">
        <v>20.03</v>
      </c>
      <c r="E295" s="46">
        <f t="shared" si="18"/>
        <v>5623201448</v>
      </c>
      <c r="F295" s="46">
        <v>0</v>
      </c>
      <c r="G295" s="46">
        <v>2185160</v>
      </c>
      <c r="H295" s="46">
        <f t="shared" si="19"/>
        <v>5625386608</v>
      </c>
    </row>
    <row r="296" spans="1:8" ht="15">
      <c r="A296" s="43">
        <v>908</v>
      </c>
      <c r="B296" s="44" t="s">
        <v>252</v>
      </c>
      <c r="C296" s="54">
        <v>9828208397</v>
      </c>
      <c r="D296" s="48">
        <v>100.51</v>
      </c>
      <c r="E296" s="46">
        <f t="shared" si="18"/>
        <v>9778338869</v>
      </c>
      <c r="F296" s="46">
        <v>0</v>
      </c>
      <c r="G296" s="46">
        <v>9271757</v>
      </c>
      <c r="H296" s="46">
        <f t="shared" si="19"/>
        <v>9787610626</v>
      </c>
    </row>
    <row r="297" spans="1:8" ht="15">
      <c r="A297" s="43">
        <v>909</v>
      </c>
      <c r="B297" s="44" t="s">
        <v>253</v>
      </c>
      <c r="C297" s="54">
        <v>2846020125</v>
      </c>
      <c r="D297" s="48">
        <v>48.49</v>
      </c>
      <c r="E297" s="46">
        <f t="shared" si="18"/>
        <v>5869292895</v>
      </c>
      <c r="F297" s="46">
        <v>0</v>
      </c>
      <c r="G297" s="46">
        <v>3840357</v>
      </c>
      <c r="H297" s="46">
        <f t="shared" si="19"/>
        <v>5873133252</v>
      </c>
    </row>
    <row r="298" spans="1:8" ht="15">
      <c r="A298" s="43">
        <v>910</v>
      </c>
      <c r="B298" s="44" t="s">
        <v>254</v>
      </c>
      <c r="C298" s="54">
        <v>1546590660</v>
      </c>
      <c r="D298" s="48">
        <v>29.59</v>
      </c>
      <c r="E298" s="46">
        <f t="shared" si="18"/>
        <v>5226734235</v>
      </c>
      <c r="F298" s="46">
        <v>0</v>
      </c>
      <c r="G298" s="46">
        <v>5554122</v>
      </c>
      <c r="H298" s="46">
        <f t="shared" si="19"/>
        <v>5232288357</v>
      </c>
    </row>
    <row r="299" spans="1:8" ht="15">
      <c r="A299" s="43">
        <v>911</v>
      </c>
      <c r="B299" s="44" t="s">
        <v>255</v>
      </c>
      <c r="C299" s="54">
        <v>4090748584</v>
      </c>
      <c r="D299" s="48">
        <v>98.52</v>
      </c>
      <c r="E299" s="46">
        <f t="shared" si="18"/>
        <v>4152201161</v>
      </c>
      <c r="F299" s="46">
        <v>0</v>
      </c>
      <c r="G299" s="46">
        <v>3234984</v>
      </c>
      <c r="H299" s="46">
        <f t="shared" si="19"/>
        <v>4155436145</v>
      </c>
    </row>
    <row r="300" spans="1:8" ht="15">
      <c r="A300" s="43">
        <v>912</v>
      </c>
      <c r="B300" s="44" t="s">
        <v>256</v>
      </c>
      <c r="C300" s="54">
        <v>927799225</v>
      </c>
      <c r="D300" s="48">
        <v>24.59</v>
      </c>
      <c r="E300" s="46">
        <f t="shared" si="18"/>
        <v>3773075336</v>
      </c>
      <c r="F300" s="46">
        <v>0</v>
      </c>
      <c r="G300" s="46">
        <v>851873</v>
      </c>
      <c r="H300" s="46">
        <f t="shared" si="19"/>
        <v>3773927209</v>
      </c>
    </row>
    <row r="301" spans="1:8" ht="15">
      <c r="A301" s="43"/>
      <c r="B301" s="44"/>
      <c r="C301" s="46"/>
      <c r="D301" s="51"/>
      <c r="E301" s="46"/>
      <c r="F301" s="46"/>
      <c r="G301" s="46"/>
      <c r="H301" s="46"/>
    </row>
    <row r="302" spans="1:8" ht="15.6">
      <c r="A302" s="43"/>
      <c r="B302" s="9" t="s">
        <v>559</v>
      </c>
      <c r="C302" s="10">
        <f>SUM(C289:C301)</f>
        <v>83137116474</v>
      </c>
      <c r="D302" s="6">
        <f>((+C302/E302)*100)</f>
        <v>72.92300788298206</v>
      </c>
      <c r="E302" s="10">
        <f>SUM(E289:E301)</f>
        <v>114006702257</v>
      </c>
      <c r="F302" s="10">
        <f>SUM(F289:F301)</f>
        <v>0</v>
      </c>
      <c r="G302" s="10">
        <f>SUM(G289:G301)</f>
        <v>104033669</v>
      </c>
      <c r="H302" s="10">
        <f>SUM(H289:H301)</f>
        <v>114110735926</v>
      </c>
    </row>
    <row r="303" spans="1:8" ht="15">
      <c r="A303" s="43"/>
      <c r="B303" s="44"/>
      <c r="C303" s="41"/>
      <c r="D303" s="51"/>
      <c r="E303" s="41"/>
      <c r="F303" s="41"/>
      <c r="G303" s="41"/>
      <c r="H303" s="41"/>
    </row>
    <row r="304" spans="1:8" ht="9" customHeight="1">
      <c r="A304" s="53"/>
      <c r="B304" s="38"/>
      <c r="C304" s="57"/>
      <c r="D304" s="39"/>
      <c r="E304" s="57"/>
      <c r="F304" s="57"/>
      <c r="G304" s="57"/>
      <c r="H304" s="57"/>
    </row>
    <row r="305" spans="1:8" ht="15.6">
      <c r="A305" s="43"/>
      <c r="B305" s="25" t="s">
        <v>257</v>
      </c>
      <c r="C305" s="41"/>
      <c r="D305" s="48"/>
      <c r="E305" s="41"/>
      <c r="F305" s="41"/>
      <c r="G305" s="41"/>
      <c r="H305" s="41"/>
    </row>
    <row r="306" spans="1:8" ht="15">
      <c r="A306" s="43">
        <v>1001</v>
      </c>
      <c r="B306" s="44" t="s">
        <v>258</v>
      </c>
      <c r="C306" s="54">
        <v>720352700</v>
      </c>
      <c r="D306" s="48">
        <v>81.26</v>
      </c>
      <c r="E306" s="46">
        <f aca="true" t="shared" si="20" ref="E306:E331">ROUND((+C306/D306*100),0)</f>
        <v>886478833</v>
      </c>
      <c r="F306" s="46">
        <v>0</v>
      </c>
      <c r="G306" s="46">
        <v>159949</v>
      </c>
      <c r="H306" s="46">
        <f aca="true" t="shared" si="21" ref="H306:H331">+E306+G306</f>
        <v>886638782</v>
      </c>
    </row>
    <row r="307" spans="1:8" ht="15">
      <c r="A307" s="43">
        <v>1002</v>
      </c>
      <c r="B307" s="44" t="s">
        <v>259</v>
      </c>
      <c r="C307" s="54">
        <v>527129499</v>
      </c>
      <c r="D307" s="48">
        <v>78.58</v>
      </c>
      <c r="E307" s="46">
        <f t="shared" si="20"/>
        <v>670818909</v>
      </c>
      <c r="F307" s="46">
        <v>0</v>
      </c>
      <c r="G307" s="46">
        <v>94</v>
      </c>
      <c r="H307" s="46">
        <f t="shared" si="21"/>
        <v>670819003</v>
      </c>
    </row>
    <row r="308" spans="1:8" ht="15">
      <c r="A308" s="43">
        <v>1003</v>
      </c>
      <c r="B308" s="44" t="s">
        <v>260</v>
      </c>
      <c r="C308" s="54">
        <v>89766600</v>
      </c>
      <c r="D308" s="48">
        <v>81.46</v>
      </c>
      <c r="E308" s="46">
        <f t="shared" si="20"/>
        <v>110197152</v>
      </c>
      <c r="F308" s="46">
        <v>0</v>
      </c>
      <c r="G308" s="46">
        <v>95</v>
      </c>
      <c r="H308" s="46">
        <f t="shared" si="21"/>
        <v>110197247</v>
      </c>
    </row>
    <row r="309" spans="1:8" ht="15">
      <c r="A309" s="43">
        <v>1004</v>
      </c>
      <c r="B309" s="44" t="s">
        <v>261</v>
      </c>
      <c r="C309" s="54">
        <v>147530108</v>
      </c>
      <c r="D309" s="48">
        <v>86.08</v>
      </c>
      <c r="E309" s="46">
        <f t="shared" si="20"/>
        <v>171387207</v>
      </c>
      <c r="F309" s="46">
        <v>0</v>
      </c>
      <c r="G309" s="46">
        <v>100</v>
      </c>
      <c r="H309" s="46">
        <f t="shared" si="21"/>
        <v>171387307</v>
      </c>
    </row>
    <row r="310" spans="1:8" ht="15">
      <c r="A310" s="43">
        <v>1005</v>
      </c>
      <c r="B310" s="44" t="s">
        <v>580</v>
      </c>
      <c r="C310" s="54">
        <v>423128100</v>
      </c>
      <c r="D310" s="48">
        <v>91.86</v>
      </c>
      <c r="E310" s="46">
        <f t="shared" si="20"/>
        <v>460622796</v>
      </c>
      <c r="F310" s="46">
        <v>0</v>
      </c>
      <c r="G310" s="46">
        <v>0</v>
      </c>
      <c r="H310" s="46">
        <f t="shared" si="21"/>
        <v>460622796</v>
      </c>
    </row>
    <row r="311" spans="1:8" ht="15">
      <c r="A311" s="43">
        <v>1006</v>
      </c>
      <c r="B311" s="44" t="s">
        <v>262</v>
      </c>
      <c r="C311" s="54">
        <v>2157596300</v>
      </c>
      <c r="D311" s="48">
        <v>89.43</v>
      </c>
      <c r="E311" s="46">
        <f t="shared" si="20"/>
        <v>2412609080</v>
      </c>
      <c r="F311" s="46">
        <v>0</v>
      </c>
      <c r="G311" s="46">
        <v>0</v>
      </c>
      <c r="H311" s="46">
        <f t="shared" si="21"/>
        <v>2412609080</v>
      </c>
    </row>
    <row r="312" spans="1:8" ht="15">
      <c r="A312" s="43">
        <v>1007</v>
      </c>
      <c r="B312" s="44" t="s">
        <v>263</v>
      </c>
      <c r="C312" s="54">
        <v>806509730</v>
      </c>
      <c r="D312" s="48">
        <v>78.46</v>
      </c>
      <c r="E312" s="46">
        <f t="shared" si="20"/>
        <v>1027924713</v>
      </c>
      <c r="F312" s="46">
        <v>0</v>
      </c>
      <c r="G312" s="46">
        <v>0</v>
      </c>
      <c r="H312" s="46">
        <f t="shared" si="21"/>
        <v>1027924713</v>
      </c>
    </row>
    <row r="313" spans="1:8" ht="15">
      <c r="A313" s="43">
        <v>1008</v>
      </c>
      <c r="B313" s="44" t="s">
        <v>264</v>
      </c>
      <c r="C313" s="54">
        <v>672447700</v>
      </c>
      <c r="D313" s="48">
        <v>78.39</v>
      </c>
      <c r="E313" s="46">
        <f t="shared" si="20"/>
        <v>857823319</v>
      </c>
      <c r="F313" s="46">
        <v>0</v>
      </c>
      <c r="G313" s="46">
        <v>841090</v>
      </c>
      <c r="H313" s="46">
        <f t="shared" si="21"/>
        <v>858664409</v>
      </c>
    </row>
    <row r="314" spans="1:8" ht="15">
      <c r="A314" s="43">
        <v>1009</v>
      </c>
      <c r="B314" s="44" t="s">
        <v>265</v>
      </c>
      <c r="C314" s="54">
        <v>497614920</v>
      </c>
      <c r="D314" s="48">
        <v>100.34</v>
      </c>
      <c r="E314" s="46">
        <f t="shared" si="20"/>
        <v>495928762</v>
      </c>
      <c r="F314" s="46">
        <v>0</v>
      </c>
      <c r="G314" s="46">
        <v>0</v>
      </c>
      <c r="H314" s="46">
        <f t="shared" si="21"/>
        <v>495928762</v>
      </c>
    </row>
    <row r="315" spans="1:8" ht="15">
      <c r="A315" s="43">
        <v>1010</v>
      </c>
      <c r="B315" s="44" t="s">
        <v>227</v>
      </c>
      <c r="C315" s="54">
        <v>545677500</v>
      </c>
      <c r="D315" s="48">
        <v>95.23</v>
      </c>
      <c r="E315" s="46">
        <f t="shared" si="20"/>
        <v>573010081</v>
      </c>
      <c r="F315" s="46">
        <v>0</v>
      </c>
      <c r="G315" s="46">
        <v>1403600</v>
      </c>
      <c r="H315" s="46">
        <f t="shared" si="21"/>
        <v>574413681</v>
      </c>
    </row>
    <row r="316" spans="1:8" ht="15">
      <c r="A316" s="43">
        <v>1011</v>
      </c>
      <c r="B316" s="44" t="s">
        <v>266</v>
      </c>
      <c r="C316" s="54">
        <v>151828409</v>
      </c>
      <c r="D316" s="48">
        <v>76.05</v>
      </c>
      <c r="E316" s="46">
        <f t="shared" si="20"/>
        <v>199642878</v>
      </c>
      <c r="F316" s="46">
        <v>0</v>
      </c>
      <c r="G316" s="46">
        <v>0</v>
      </c>
      <c r="H316" s="46">
        <f t="shared" si="21"/>
        <v>199642878</v>
      </c>
    </row>
    <row r="317" spans="1:8" ht="15">
      <c r="A317" s="43">
        <v>1012</v>
      </c>
      <c r="B317" s="44" t="s">
        <v>267</v>
      </c>
      <c r="C317" s="54">
        <v>139678463</v>
      </c>
      <c r="D317" s="48">
        <v>72.01</v>
      </c>
      <c r="E317" s="46">
        <f t="shared" si="20"/>
        <v>193970925</v>
      </c>
      <c r="F317" s="46">
        <v>0</v>
      </c>
      <c r="G317" s="46">
        <v>0</v>
      </c>
      <c r="H317" s="46">
        <f t="shared" si="21"/>
        <v>193970925</v>
      </c>
    </row>
    <row r="318" spans="1:8" ht="15">
      <c r="A318" s="43">
        <v>1013</v>
      </c>
      <c r="B318" s="44" t="s">
        <v>268</v>
      </c>
      <c r="C318" s="54">
        <v>121944436</v>
      </c>
      <c r="D318" s="48">
        <v>95.47</v>
      </c>
      <c r="E318" s="46">
        <f t="shared" si="20"/>
        <v>127730634</v>
      </c>
      <c r="F318" s="46">
        <v>0</v>
      </c>
      <c r="G318" s="46">
        <v>0</v>
      </c>
      <c r="H318" s="46">
        <f t="shared" si="21"/>
        <v>127730634</v>
      </c>
    </row>
    <row r="319" spans="1:8" ht="15">
      <c r="A319" s="43">
        <v>1014</v>
      </c>
      <c r="B319" s="44" t="s">
        <v>269</v>
      </c>
      <c r="C319" s="54">
        <v>343660000</v>
      </c>
      <c r="D319" s="48">
        <v>82.24</v>
      </c>
      <c r="E319" s="46">
        <f t="shared" si="20"/>
        <v>417874514</v>
      </c>
      <c r="F319" s="46">
        <v>0</v>
      </c>
      <c r="G319" s="46">
        <v>0</v>
      </c>
      <c r="H319" s="46">
        <f t="shared" si="21"/>
        <v>417874514</v>
      </c>
    </row>
    <row r="320" spans="1:8" ht="15">
      <c r="A320" s="43">
        <v>1015</v>
      </c>
      <c r="B320" s="44" t="s">
        <v>270</v>
      </c>
      <c r="C320" s="54">
        <v>629263441</v>
      </c>
      <c r="D320" s="48">
        <v>78.36</v>
      </c>
      <c r="E320" s="46">
        <f t="shared" si="20"/>
        <v>803041655</v>
      </c>
      <c r="F320" s="46">
        <v>0</v>
      </c>
      <c r="G320" s="46">
        <v>1188633</v>
      </c>
      <c r="H320" s="46">
        <f t="shared" si="21"/>
        <v>804230288</v>
      </c>
    </row>
    <row r="321" spans="1:8" ht="15">
      <c r="A321" s="43">
        <v>1016</v>
      </c>
      <c r="B321" s="44" t="s">
        <v>271</v>
      </c>
      <c r="C321" s="54">
        <v>624317974</v>
      </c>
      <c r="D321" s="48">
        <v>84.23</v>
      </c>
      <c r="E321" s="46">
        <f t="shared" si="20"/>
        <v>741206190</v>
      </c>
      <c r="F321" s="46">
        <v>0</v>
      </c>
      <c r="G321" s="46">
        <v>1437091</v>
      </c>
      <c r="H321" s="46">
        <f t="shared" si="21"/>
        <v>742643281</v>
      </c>
    </row>
    <row r="322" spans="1:8" ht="15">
      <c r="A322" s="43">
        <v>1017</v>
      </c>
      <c r="B322" s="44" t="s">
        <v>272</v>
      </c>
      <c r="C322" s="54">
        <v>839618392</v>
      </c>
      <c r="D322" s="48">
        <v>87.93</v>
      </c>
      <c r="E322" s="46">
        <f t="shared" si="20"/>
        <v>954871366</v>
      </c>
      <c r="F322" s="46">
        <v>0</v>
      </c>
      <c r="G322" s="46">
        <v>0</v>
      </c>
      <c r="H322" s="46">
        <f t="shared" si="21"/>
        <v>954871366</v>
      </c>
    </row>
    <row r="323" spans="1:8" ht="15">
      <c r="A323" s="43">
        <v>1018</v>
      </c>
      <c r="B323" s="44" t="s">
        <v>273</v>
      </c>
      <c r="C323" s="54">
        <v>280573003</v>
      </c>
      <c r="D323" s="48">
        <v>96.41</v>
      </c>
      <c r="E323" s="46">
        <f t="shared" si="20"/>
        <v>291020644</v>
      </c>
      <c r="F323" s="46">
        <v>0</v>
      </c>
      <c r="G323" s="46">
        <v>0</v>
      </c>
      <c r="H323" s="46">
        <f t="shared" si="21"/>
        <v>291020644</v>
      </c>
    </row>
    <row r="324" spans="1:8" ht="15">
      <c r="A324" s="43">
        <v>1019</v>
      </c>
      <c r="B324" s="44" t="s">
        <v>274</v>
      </c>
      <c r="C324" s="54">
        <v>930222353</v>
      </c>
      <c r="D324" s="48">
        <v>84.81</v>
      </c>
      <c r="E324" s="46">
        <f t="shared" si="20"/>
        <v>1096830979</v>
      </c>
      <c r="F324" s="46">
        <v>0</v>
      </c>
      <c r="G324" s="46">
        <v>94882</v>
      </c>
      <c r="H324" s="46">
        <f t="shared" si="21"/>
        <v>1096925861</v>
      </c>
    </row>
    <row r="325" spans="1:8" ht="15">
      <c r="A325" s="43">
        <v>1020</v>
      </c>
      <c r="B325" s="44" t="s">
        <v>275</v>
      </c>
      <c r="C325" s="54">
        <v>115848641</v>
      </c>
      <c r="D325" s="48">
        <v>83.21</v>
      </c>
      <c r="E325" s="46">
        <f t="shared" si="20"/>
        <v>139224421</v>
      </c>
      <c r="F325" s="46">
        <v>0</v>
      </c>
      <c r="G325" s="46">
        <v>175574</v>
      </c>
      <c r="H325" s="46">
        <f t="shared" si="21"/>
        <v>139399995</v>
      </c>
    </row>
    <row r="326" spans="1:8" ht="15">
      <c r="A326" s="43">
        <v>1021</v>
      </c>
      <c r="B326" s="44" t="s">
        <v>276</v>
      </c>
      <c r="C326" s="54">
        <v>4260254500</v>
      </c>
      <c r="D326" s="48">
        <v>82.67</v>
      </c>
      <c r="E326" s="46">
        <f t="shared" si="20"/>
        <v>5153325874</v>
      </c>
      <c r="F326" s="46">
        <v>0</v>
      </c>
      <c r="G326" s="46">
        <v>0</v>
      </c>
      <c r="H326" s="46">
        <f t="shared" si="21"/>
        <v>5153325874</v>
      </c>
    </row>
    <row r="327" spans="1:8" ht="15">
      <c r="A327" s="43">
        <v>1022</v>
      </c>
      <c r="B327" s="44" t="s">
        <v>277</v>
      </c>
      <c r="C327" s="54">
        <v>3310837200</v>
      </c>
      <c r="D327" s="48">
        <v>88.16</v>
      </c>
      <c r="E327" s="46">
        <f t="shared" si="20"/>
        <v>3755486842</v>
      </c>
      <c r="F327" s="46">
        <v>0</v>
      </c>
      <c r="G327" s="46">
        <v>592163</v>
      </c>
      <c r="H327" s="46">
        <f t="shared" si="21"/>
        <v>3756079005</v>
      </c>
    </row>
    <row r="328" spans="1:8" ht="15">
      <c r="A328" s="43">
        <v>1023</v>
      </c>
      <c r="B328" s="44" t="s">
        <v>278</v>
      </c>
      <c r="C328" s="54">
        <v>91342000</v>
      </c>
      <c r="D328" s="48">
        <v>85.28</v>
      </c>
      <c r="E328" s="46">
        <f t="shared" si="20"/>
        <v>107108349</v>
      </c>
      <c r="F328" s="46">
        <v>0</v>
      </c>
      <c r="G328" s="46">
        <v>0</v>
      </c>
      <c r="H328" s="46">
        <f t="shared" si="21"/>
        <v>107108349</v>
      </c>
    </row>
    <row r="329" spans="1:8" ht="15">
      <c r="A329" s="43">
        <v>1024</v>
      </c>
      <c r="B329" s="44" t="s">
        <v>279</v>
      </c>
      <c r="C329" s="54">
        <v>1576842200</v>
      </c>
      <c r="D329" s="48">
        <v>88.23</v>
      </c>
      <c r="E329" s="46">
        <f t="shared" si="20"/>
        <v>1787195058</v>
      </c>
      <c r="F329" s="46">
        <v>0</v>
      </c>
      <c r="G329" s="46">
        <v>0</v>
      </c>
      <c r="H329" s="46">
        <f t="shared" si="21"/>
        <v>1787195058</v>
      </c>
    </row>
    <row r="330" spans="1:8" ht="15">
      <c r="A330" s="43">
        <v>1025</v>
      </c>
      <c r="B330" s="44" t="s">
        <v>280</v>
      </c>
      <c r="C330" s="54">
        <v>708538232</v>
      </c>
      <c r="D330" s="48">
        <v>71.98</v>
      </c>
      <c r="E330" s="46">
        <f t="shared" si="20"/>
        <v>984354310</v>
      </c>
      <c r="F330" s="46">
        <v>0</v>
      </c>
      <c r="G330" s="46">
        <v>0</v>
      </c>
      <c r="H330" s="46">
        <f t="shared" si="21"/>
        <v>984354310</v>
      </c>
    </row>
    <row r="331" spans="1:8" ht="15.6">
      <c r="A331" s="43">
        <v>1026</v>
      </c>
      <c r="B331" s="92" t="s">
        <v>599</v>
      </c>
      <c r="C331" s="54">
        <v>616331283</v>
      </c>
      <c r="D331" s="48">
        <v>96.3</v>
      </c>
      <c r="E331" s="46">
        <f t="shared" si="20"/>
        <v>640011717</v>
      </c>
      <c r="F331" s="46">
        <v>0</v>
      </c>
      <c r="G331" s="46">
        <v>637446</v>
      </c>
      <c r="H331" s="46">
        <f t="shared" si="21"/>
        <v>640649163</v>
      </c>
    </row>
    <row r="332" spans="1:8" ht="15">
      <c r="A332" s="43"/>
      <c r="B332" s="44"/>
      <c r="C332" s="46"/>
      <c r="D332" s="51"/>
      <c r="E332" s="41"/>
      <c r="F332" s="46"/>
      <c r="G332" s="46"/>
      <c r="H332" s="46"/>
    </row>
    <row r="333" spans="1:8" ht="15.6">
      <c r="A333" s="43"/>
      <c r="B333" s="9" t="s">
        <v>560</v>
      </c>
      <c r="C333" s="10">
        <f>SUM(C306:C332)</f>
        <v>21328853684</v>
      </c>
      <c r="D333" s="6">
        <f>((+C333/E333)*100)</f>
        <v>85.11217636417022</v>
      </c>
      <c r="E333" s="10">
        <f>SUM(E306:E332)</f>
        <v>25059697208</v>
      </c>
      <c r="F333" s="10">
        <f>SUM(F306:F332)</f>
        <v>0</v>
      </c>
      <c r="G333" s="10">
        <f>SUM(G306:G332)</f>
        <v>6530717</v>
      </c>
      <c r="H333" s="10">
        <f>SUM(H306:H332)</f>
        <v>25066227925</v>
      </c>
    </row>
    <row r="334" spans="1:8" ht="15">
      <c r="A334" s="43"/>
      <c r="B334" s="44"/>
      <c r="C334" s="41"/>
      <c r="D334" s="51"/>
      <c r="E334" s="41"/>
      <c r="F334" s="41"/>
      <c r="G334" s="41"/>
      <c r="H334" s="41"/>
    </row>
    <row r="335" spans="1:8" ht="9" customHeight="1">
      <c r="A335" s="53"/>
      <c r="B335" s="38"/>
      <c r="C335" s="57"/>
      <c r="D335" s="39"/>
      <c r="E335" s="57"/>
      <c r="F335" s="57"/>
      <c r="G335" s="57"/>
      <c r="H335" s="57"/>
    </row>
    <row r="336" spans="1:8" ht="14.25" customHeight="1">
      <c r="A336" s="43"/>
      <c r="B336" s="25" t="s">
        <v>281</v>
      </c>
      <c r="C336" s="41"/>
      <c r="D336" s="48"/>
      <c r="E336" s="41"/>
      <c r="F336" s="41"/>
      <c r="G336" s="41"/>
      <c r="H336" s="41"/>
    </row>
    <row r="337" spans="1:9" ht="15">
      <c r="A337" s="43">
        <v>1101</v>
      </c>
      <c r="B337" s="44" t="s">
        <v>282</v>
      </c>
      <c r="C337" s="61">
        <v>2853297800</v>
      </c>
      <c r="D337" s="48">
        <v>79.9</v>
      </c>
      <c r="E337" s="46">
        <f aca="true" t="shared" si="22" ref="E337:E348">ROUND((+C337/D337*100),0)</f>
        <v>3571086108</v>
      </c>
      <c r="F337" s="46">
        <v>0</v>
      </c>
      <c r="G337" s="37">
        <v>4289845</v>
      </c>
      <c r="H337" s="46">
        <f aca="true" t="shared" si="23" ref="H337:H348">+E337+G337</f>
        <v>3575375953</v>
      </c>
      <c r="I337" s="62"/>
    </row>
    <row r="338" spans="1:9" ht="15">
      <c r="A338" s="43">
        <v>1102</v>
      </c>
      <c r="B338" s="44" t="s">
        <v>283</v>
      </c>
      <c r="C338" s="61">
        <v>3270431275</v>
      </c>
      <c r="D338" s="48">
        <v>85.74</v>
      </c>
      <c r="E338" s="46">
        <f t="shared" si="22"/>
        <v>3814358847</v>
      </c>
      <c r="F338" s="46">
        <v>0</v>
      </c>
      <c r="G338" s="37">
        <v>14976422</v>
      </c>
      <c r="H338" s="46">
        <f t="shared" si="23"/>
        <v>3829335269</v>
      </c>
      <c r="I338" s="62"/>
    </row>
    <row r="339" spans="1:9" ht="15">
      <c r="A339" s="43">
        <v>1103</v>
      </c>
      <c r="B339" s="44" t="s">
        <v>18</v>
      </c>
      <c r="C339" s="61">
        <v>8737351350</v>
      </c>
      <c r="D339" s="48">
        <v>83.39</v>
      </c>
      <c r="E339" s="46">
        <f t="shared" si="22"/>
        <v>10477696786</v>
      </c>
      <c r="F339" s="46">
        <v>0</v>
      </c>
      <c r="G339" s="37">
        <v>26466000</v>
      </c>
      <c r="H339" s="46">
        <f t="shared" si="23"/>
        <v>10504162786</v>
      </c>
      <c r="I339" s="62"/>
    </row>
    <row r="340" spans="1:9" ht="15">
      <c r="A340" s="43">
        <v>1104</v>
      </c>
      <c r="B340" s="44" t="s">
        <v>284</v>
      </c>
      <c r="C340" s="61">
        <v>392879100</v>
      </c>
      <c r="D340" s="48">
        <v>73.49</v>
      </c>
      <c r="E340" s="46">
        <f t="shared" si="22"/>
        <v>534602123</v>
      </c>
      <c r="F340" s="46">
        <v>0</v>
      </c>
      <c r="G340" s="37">
        <v>3222092</v>
      </c>
      <c r="H340" s="46">
        <f t="shared" si="23"/>
        <v>537824215</v>
      </c>
      <c r="I340" s="62"/>
    </row>
    <row r="341" spans="1:9" ht="15">
      <c r="A341" s="43">
        <v>1105</v>
      </c>
      <c r="B341" s="44" t="s">
        <v>285</v>
      </c>
      <c r="C341" s="61">
        <v>318574800</v>
      </c>
      <c r="D341" s="48">
        <v>85.59</v>
      </c>
      <c r="E341" s="46">
        <f t="shared" si="22"/>
        <v>372210305</v>
      </c>
      <c r="F341" s="46">
        <v>0</v>
      </c>
      <c r="G341" s="37"/>
      <c r="H341" s="46">
        <f t="shared" si="23"/>
        <v>372210305</v>
      </c>
      <c r="I341" s="62"/>
    </row>
    <row r="342" spans="1:9" ht="15">
      <c r="A342" s="43">
        <v>1106</v>
      </c>
      <c r="B342" s="44" t="s">
        <v>197</v>
      </c>
      <c r="C342" s="61">
        <v>3878045310</v>
      </c>
      <c r="D342" s="48">
        <v>84.74</v>
      </c>
      <c r="E342" s="46">
        <f t="shared" si="22"/>
        <v>4576404661</v>
      </c>
      <c r="F342" s="46">
        <v>0</v>
      </c>
      <c r="G342" s="37">
        <v>6076246</v>
      </c>
      <c r="H342" s="46">
        <f t="shared" si="23"/>
        <v>4582480907</v>
      </c>
      <c r="I342" s="62"/>
    </row>
    <row r="343" spans="1:9" ht="15">
      <c r="A343" s="43">
        <v>1107</v>
      </c>
      <c r="B343" s="44" t="s">
        <v>198</v>
      </c>
      <c r="C343" s="61">
        <v>4686397800</v>
      </c>
      <c r="D343" s="48">
        <v>85.45</v>
      </c>
      <c r="E343" s="46">
        <f t="shared" si="22"/>
        <v>5484374254</v>
      </c>
      <c r="F343" s="46">
        <v>0</v>
      </c>
      <c r="G343" s="37">
        <v>6723265</v>
      </c>
      <c r="H343" s="46">
        <f t="shared" si="23"/>
        <v>5491097519</v>
      </c>
      <c r="I343" s="62"/>
    </row>
    <row r="344" spans="1:9" ht="15">
      <c r="A344" s="43">
        <v>1108</v>
      </c>
      <c r="B344" s="44" t="s">
        <v>286</v>
      </c>
      <c r="C344" s="61">
        <v>525531200</v>
      </c>
      <c r="D344" s="48">
        <v>85.78</v>
      </c>
      <c r="E344" s="46">
        <f t="shared" si="22"/>
        <v>612650035</v>
      </c>
      <c r="F344" s="46">
        <v>0</v>
      </c>
      <c r="G344" s="37">
        <v>2118491</v>
      </c>
      <c r="H344" s="46">
        <f t="shared" si="23"/>
        <v>614768526</v>
      </c>
      <c r="I344" s="62"/>
    </row>
    <row r="345" spans="1:9" ht="15">
      <c r="A345" s="43">
        <v>1111</v>
      </c>
      <c r="B345" s="44" t="s">
        <v>287</v>
      </c>
      <c r="C345" s="61">
        <v>2204483410</v>
      </c>
      <c r="D345" s="48">
        <v>74.89</v>
      </c>
      <c r="E345" s="46">
        <f t="shared" si="22"/>
        <v>2943628535</v>
      </c>
      <c r="F345" s="46">
        <v>0</v>
      </c>
      <c r="G345" s="37">
        <v>15600425</v>
      </c>
      <c r="H345" s="46">
        <f t="shared" si="23"/>
        <v>2959228960</v>
      </c>
      <c r="I345" s="62"/>
    </row>
    <row r="346" spans="1:9" ht="15">
      <c r="A346" s="43">
        <v>1112</v>
      </c>
      <c r="B346" s="44" t="s">
        <v>576</v>
      </c>
      <c r="C346" s="61">
        <v>2656127900</v>
      </c>
      <c r="D346" s="48">
        <v>81.68</v>
      </c>
      <c r="E346" s="46">
        <f t="shared" si="22"/>
        <v>3251870593</v>
      </c>
      <c r="F346" s="46">
        <v>0</v>
      </c>
      <c r="G346" s="37">
        <v>2929578</v>
      </c>
      <c r="H346" s="46">
        <f t="shared" si="23"/>
        <v>3254800171</v>
      </c>
      <c r="I346" s="62"/>
    </row>
    <row r="347" spans="1:9" ht="15">
      <c r="A347" s="43">
        <v>1113</v>
      </c>
      <c r="B347" s="44" t="s">
        <v>288</v>
      </c>
      <c r="C347" s="61">
        <v>6005986592</v>
      </c>
      <c r="D347" s="48">
        <v>81.05</v>
      </c>
      <c r="E347" s="46">
        <f t="shared" si="22"/>
        <v>7410224049</v>
      </c>
      <c r="F347" s="46">
        <v>0</v>
      </c>
      <c r="G347" s="37">
        <v>10913029</v>
      </c>
      <c r="H347" s="46">
        <f t="shared" si="23"/>
        <v>7421137078</v>
      </c>
      <c r="I347" s="62"/>
    </row>
    <row r="348" spans="1:9" ht="15">
      <c r="A348" s="43">
        <v>1114</v>
      </c>
      <c r="B348" s="44" t="s">
        <v>579</v>
      </c>
      <c r="C348" s="61">
        <v>7230354952</v>
      </c>
      <c r="D348" s="52">
        <v>77.4</v>
      </c>
      <c r="E348" s="46">
        <f t="shared" si="22"/>
        <v>9341543866</v>
      </c>
      <c r="F348" s="46">
        <v>0</v>
      </c>
      <c r="G348" s="37">
        <v>8366303</v>
      </c>
      <c r="H348" s="46">
        <f t="shared" si="23"/>
        <v>9349910169</v>
      </c>
      <c r="I348" s="62"/>
    </row>
    <row r="349" spans="1:9" ht="15.6">
      <c r="A349" s="43"/>
      <c r="B349" s="9" t="s">
        <v>561</v>
      </c>
      <c r="C349" s="10">
        <f>SUM(C337:C348)</f>
        <v>42759461489</v>
      </c>
      <c r="D349" s="6">
        <f>((+C349/E349)*100)</f>
        <v>81.6165887554003</v>
      </c>
      <c r="E349" s="10">
        <f>SUM(E337:E348)</f>
        <v>52390650162</v>
      </c>
      <c r="F349" s="10">
        <f>SUM(F337:F348)</f>
        <v>0</v>
      </c>
      <c r="G349" s="10">
        <f>SUM(G337:G348)</f>
        <v>101681696</v>
      </c>
      <c r="H349" s="10">
        <f>SUM(H337:H348)</f>
        <v>52492331858</v>
      </c>
      <c r="I349" s="62"/>
    </row>
    <row r="350" spans="1:8" ht="15">
      <c r="A350" s="43"/>
      <c r="B350" s="44"/>
      <c r="C350" s="41"/>
      <c r="D350" s="51"/>
      <c r="E350" s="41"/>
      <c r="F350" s="41"/>
      <c r="G350" s="41"/>
      <c r="H350" s="41"/>
    </row>
    <row r="351" spans="1:8" ht="11.4" customHeight="1">
      <c r="A351" s="53"/>
      <c r="B351" s="38"/>
      <c r="C351" s="57"/>
      <c r="D351" s="39"/>
      <c r="E351" s="57"/>
      <c r="F351" s="57"/>
      <c r="G351" s="57"/>
      <c r="H351" s="57"/>
    </row>
    <row r="352" spans="1:8" ht="15.6">
      <c r="A352" s="43"/>
      <c r="B352" s="25" t="s">
        <v>289</v>
      </c>
      <c r="C352" s="41"/>
      <c r="D352" s="48"/>
      <c r="E352" s="41"/>
      <c r="F352" s="41"/>
      <c r="G352" s="41"/>
      <c r="H352" s="41"/>
    </row>
    <row r="353" spans="1:8" ht="16.35" customHeight="1">
      <c r="A353" s="43">
        <v>1201</v>
      </c>
      <c r="B353" s="92" t="s">
        <v>600</v>
      </c>
      <c r="C353" s="54">
        <v>2489932183</v>
      </c>
      <c r="D353" s="48">
        <v>70.19</v>
      </c>
      <c r="E353" s="46">
        <f aca="true" t="shared" si="24" ref="E353:E377">ROUND((+C353/D353*100),0)</f>
        <v>3547417272</v>
      </c>
      <c r="F353" s="46">
        <v>0</v>
      </c>
      <c r="G353" s="46">
        <v>0</v>
      </c>
      <c r="H353" s="46">
        <f aca="true" t="shared" si="25" ref="H353:H377">+E353+G353</f>
        <v>3547417272</v>
      </c>
    </row>
    <row r="354" spans="1:8" ht="15">
      <c r="A354" s="43">
        <v>1202</v>
      </c>
      <c r="B354" s="44" t="s">
        <v>290</v>
      </c>
      <c r="C354" s="54">
        <v>1929830000</v>
      </c>
      <c r="D354" s="48">
        <v>90.03</v>
      </c>
      <c r="E354" s="46">
        <f t="shared" si="24"/>
        <v>2143541042</v>
      </c>
      <c r="F354" s="46">
        <v>0</v>
      </c>
      <c r="G354" s="46">
        <v>2025023</v>
      </c>
      <c r="H354" s="46">
        <f t="shared" si="25"/>
        <v>2145566065</v>
      </c>
    </row>
    <row r="355" spans="1:8" ht="15">
      <c r="A355" s="43">
        <v>1203</v>
      </c>
      <c r="B355" s="44" t="s">
        <v>291</v>
      </c>
      <c r="C355" s="54">
        <v>798480700</v>
      </c>
      <c r="D355" s="48">
        <v>94.27</v>
      </c>
      <c r="E355" s="46">
        <f t="shared" si="24"/>
        <v>847014639</v>
      </c>
      <c r="F355" s="46">
        <v>0</v>
      </c>
      <c r="G355" s="46">
        <v>0</v>
      </c>
      <c r="H355" s="46">
        <f t="shared" si="25"/>
        <v>847014639</v>
      </c>
    </row>
    <row r="356" spans="1:8" ht="15">
      <c r="A356" s="43">
        <v>1204</v>
      </c>
      <c r="B356" s="44" t="s">
        <v>292</v>
      </c>
      <c r="C356" s="54">
        <v>1911369950</v>
      </c>
      <c r="D356" s="48">
        <v>22.16</v>
      </c>
      <c r="E356" s="46">
        <f t="shared" si="24"/>
        <v>8625315659</v>
      </c>
      <c r="F356" s="46">
        <v>0</v>
      </c>
      <c r="G356" s="46">
        <v>2188943</v>
      </c>
      <c r="H356" s="46">
        <f t="shared" si="25"/>
        <v>8627504602</v>
      </c>
    </row>
    <row r="357" spans="1:8" ht="15">
      <c r="A357" s="43">
        <v>1205</v>
      </c>
      <c r="B357" s="44" t="s">
        <v>293</v>
      </c>
      <c r="C357" s="54">
        <v>7346196900</v>
      </c>
      <c r="D357" s="48">
        <v>38.14</v>
      </c>
      <c r="E357" s="46">
        <f t="shared" si="24"/>
        <v>19261135029</v>
      </c>
      <c r="F357" s="46">
        <v>0</v>
      </c>
      <c r="G357" s="46">
        <v>5762100</v>
      </c>
      <c r="H357" s="46">
        <f t="shared" si="25"/>
        <v>19266897129</v>
      </c>
    </row>
    <row r="358" spans="1:8" ht="15">
      <c r="A358" s="43">
        <v>1206</v>
      </c>
      <c r="B358" s="44" t="s">
        <v>294</v>
      </c>
      <c r="C358" s="54">
        <v>186543500</v>
      </c>
      <c r="D358" s="48">
        <v>70.05</v>
      </c>
      <c r="E358" s="46">
        <f t="shared" si="24"/>
        <v>266300500</v>
      </c>
      <c r="F358" s="46">
        <v>0</v>
      </c>
      <c r="G358" s="46">
        <v>178606</v>
      </c>
      <c r="H358" s="46">
        <f t="shared" si="25"/>
        <v>266479106</v>
      </c>
    </row>
    <row r="359" spans="1:8" ht="15">
      <c r="A359" s="43">
        <v>1207</v>
      </c>
      <c r="B359" s="44" t="s">
        <v>295</v>
      </c>
      <c r="C359" s="54">
        <v>594068800</v>
      </c>
      <c r="D359" s="48">
        <v>37.49</v>
      </c>
      <c r="E359" s="46">
        <f t="shared" si="24"/>
        <v>1584606028</v>
      </c>
      <c r="F359" s="46">
        <v>0</v>
      </c>
      <c r="G359" s="46">
        <v>42</v>
      </c>
      <c r="H359" s="46">
        <f t="shared" si="25"/>
        <v>1584606070</v>
      </c>
    </row>
    <row r="360" spans="1:8" ht="15">
      <c r="A360" s="43">
        <v>1208</v>
      </c>
      <c r="B360" s="44" t="s">
        <v>296</v>
      </c>
      <c r="C360" s="54">
        <v>239603100</v>
      </c>
      <c r="D360" s="48">
        <v>45.44</v>
      </c>
      <c r="E360" s="46">
        <f t="shared" si="24"/>
        <v>527295555</v>
      </c>
      <c r="F360" s="46">
        <v>0</v>
      </c>
      <c r="G360" s="46">
        <v>1258336</v>
      </c>
      <c r="H360" s="46">
        <f t="shared" si="25"/>
        <v>528553891</v>
      </c>
    </row>
    <row r="361" spans="1:8" ht="15">
      <c r="A361" s="43">
        <v>1209</v>
      </c>
      <c r="B361" s="44" t="s">
        <v>297</v>
      </c>
      <c r="C361" s="54">
        <v>1098324300</v>
      </c>
      <c r="D361" s="48">
        <v>36.7</v>
      </c>
      <c r="E361" s="46">
        <f t="shared" si="24"/>
        <v>2992709264</v>
      </c>
      <c r="F361" s="46">
        <v>0</v>
      </c>
      <c r="G361" s="46">
        <v>0</v>
      </c>
      <c r="H361" s="46">
        <f t="shared" si="25"/>
        <v>2992709264</v>
      </c>
    </row>
    <row r="362" spans="1:8" ht="15">
      <c r="A362" s="43">
        <v>1210</v>
      </c>
      <c r="B362" s="44" t="s">
        <v>298</v>
      </c>
      <c r="C362" s="54">
        <v>490809784</v>
      </c>
      <c r="D362" s="48">
        <v>23.62</v>
      </c>
      <c r="E362" s="46">
        <f t="shared" si="24"/>
        <v>2077941507</v>
      </c>
      <c r="F362" s="46">
        <v>0</v>
      </c>
      <c r="G362" s="46">
        <v>497992</v>
      </c>
      <c r="H362" s="46">
        <f t="shared" si="25"/>
        <v>2078439499</v>
      </c>
    </row>
    <row r="363" spans="1:8" ht="15">
      <c r="A363" s="43">
        <v>1211</v>
      </c>
      <c r="B363" s="44" t="s">
        <v>299</v>
      </c>
      <c r="C363" s="54">
        <v>444241700</v>
      </c>
      <c r="D363" s="48">
        <v>39.21</v>
      </c>
      <c r="E363" s="46">
        <f t="shared" si="24"/>
        <v>1132980617</v>
      </c>
      <c r="F363" s="46">
        <v>0</v>
      </c>
      <c r="G363" s="46">
        <v>0</v>
      </c>
      <c r="H363" s="46">
        <f t="shared" si="25"/>
        <v>1132980617</v>
      </c>
    </row>
    <row r="364" spans="1:8" ht="15">
      <c r="A364" s="43">
        <v>1212</v>
      </c>
      <c r="B364" s="44" t="s">
        <v>232</v>
      </c>
      <c r="C364" s="54">
        <v>8249811000</v>
      </c>
      <c r="D364" s="48">
        <v>70.07</v>
      </c>
      <c r="E364" s="46">
        <f t="shared" si="24"/>
        <v>11773670615</v>
      </c>
      <c r="F364" s="46">
        <v>0</v>
      </c>
      <c r="G364" s="46">
        <v>5909313</v>
      </c>
      <c r="H364" s="46">
        <f t="shared" si="25"/>
        <v>11779579928</v>
      </c>
    </row>
    <row r="365" spans="1:8" ht="15">
      <c r="A365" s="43">
        <v>1213</v>
      </c>
      <c r="B365" s="44" t="s">
        <v>300</v>
      </c>
      <c r="C365" s="54">
        <v>3506933350</v>
      </c>
      <c r="D365" s="48">
        <v>87.87</v>
      </c>
      <c r="E365" s="46">
        <f t="shared" si="24"/>
        <v>3991047400</v>
      </c>
      <c r="F365" s="46">
        <v>0</v>
      </c>
      <c r="G365" s="46">
        <v>10000000</v>
      </c>
      <c r="H365" s="46">
        <f t="shared" si="25"/>
        <v>4001047400</v>
      </c>
    </row>
    <row r="366" spans="1:8" ht="15">
      <c r="A366" s="43">
        <v>1214</v>
      </c>
      <c r="B366" s="44" t="s">
        <v>301</v>
      </c>
      <c r="C366" s="54">
        <v>2547776200</v>
      </c>
      <c r="D366" s="48">
        <v>40.83</v>
      </c>
      <c r="E366" s="46">
        <f t="shared" si="24"/>
        <v>6239961303</v>
      </c>
      <c r="F366" s="46">
        <v>0</v>
      </c>
      <c r="G366" s="46">
        <v>0</v>
      </c>
      <c r="H366" s="46">
        <f t="shared" si="25"/>
        <v>6239961303</v>
      </c>
    </row>
    <row r="367" spans="1:8" ht="15">
      <c r="A367" s="43">
        <v>1215</v>
      </c>
      <c r="B367" s="44" t="s">
        <v>302</v>
      </c>
      <c r="C367" s="54">
        <v>3561673400</v>
      </c>
      <c r="D367" s="48">
        <v>35.3</v>
      </c>
      <c r="E367" s="46">
        <f t="shared" si="24"/>
        <v>10089726346</v>
      </c>
      <c r="F367" s="46">
        <v>0</v>
      </c>
      <c r="G367" s="46">
        <v>3129137</v>
      </c>
      <c r="H367" s="46">
        <f t="shared" si="25"/>
        <v>10092855483</v>
      </c>
    </row>
    <row r="368" spans="1:8" ht="15">
      <c r="A368" s="43">
        <v>1216</v>
      </c>
      <c r="B368" s="44" t="s">
        <v>303</v>
      </c>
      <c r="C368" s="54">
        <v>3408014100</v>
      </c>
      <c r="D368" s="48">
        <v>82.08</v>
      </c>
      <c r="E368" s="46">
        <f t="shared" si="24"/>
        <v>4152063962</v>
      </c>
      <c r="F368" s="46">
        <v>0</v>
      </c>
      <c r="G368" s="46">
        <v>5304357</v>
      </c>
      <c r="H368" s="46">
        <f t="shared" si="25"/>
        <v>4157368319</v>
      </c>
    </row>
    <row r="369" spans="1:8" ht="15">
      <c r="A369" s="43">
        <v>1217</v>
      </c>
      <c r="B369" s="44" t="s">
        <v>304</v>
      </c>
      <c r="C369" s="54">
        <v>8587037000</v>
      </c>
      <c r="D369" s="48">
        <v>80.92</v>
      </c>
      <c r="E369" s="46">
        <f t="shared" si="24"/>
        <v>10611760999</v>
      </c>
      <c r="F369" s="46">
        <v>0</v>
      </c>
      <c r="G369" s="46">
        <v>23080672</v>
      </c>
      <c r="H369" s="46">
        <f t="shared" si="25"/>
        <v>10634841671</v>
      </c>
    </row>
    <row r="370" spans="1:8" ht="15.6">
      <c r="A370" s="43">
        <v>1218</v>
      </c>
      <c r="B370" s="92" t="s">
        <v>601</v>
      </c>
      <c r="C370" s="54">
        <v>4492784400</v>
      </c>
      <c r="D370" s="48">
        <v>93.09</v>
      </c>
      <c r="E370" s="46">
        <f t="shared" si="24"/>
        <v>4826280374</v>
      </c>
      <c r="F370" s="46">
        <v>0</v>
      </c>
      <c r="G370" s="46">
        <v>7578094</v>
      </c>
      <c r="H370" s="46">
        <f t="shared" si="25"/>
        <v>4833858468</v>
      </c>
    </row>
    <row r="371" spans="1:8" ht="15">
      <c r="A371" s="43">
        <v>1219</v>
      </c>
      <c r="B371" s="44" t="s">
        <v>305</v>
      </c>
      <c r="C371" s="54">
        <v>2332345500</v>
      </c>
      <c r="D371" s="48">
        <v>39.41</v>
      </c>
      <c r="E371" s="46">
        <f t="shared" si="24"/>
        <v>5918156559</v>
      </c>
      <c r="F371" s="46">
        <v>0</v>
      </c>
      <c r="G371" s="46">
        <v>42</v>
      </c>
      <c r="H371" s="46">
        <f t="shared" si="25"/>
        <v>5918156601</v>
      </c>
    </row>
    <row r="372" spans="1:8" ht="15">
      <c r="A372" s="43">
        <v>1220</v>
      </c>
      <c r="B372" s="44" t="s">
        <v>306</v>
      </c>
      <c r="C372" s="54">
        <v>901241600</v>
      </c>
      <c r="D372" s="48">
        <v>76.52</v>
      </c>
      <c r="E372" s="46">
        <f t="shared" si="24"/>
        <v>1177785677</v>
      </c>
      <c r="F372" s="46">
        <v>0</v>
      </c>
      <c r="G372" s="46">
        <v>0</v>
      </c>
      <c r="H372" s="46">
        <f t="shared" si="25"/>
        <v>1177785677</v>
      </c>
    </row>
    <row r="373" spans="1:8" ht="15">
      <c r="A373" s="43">
        <v>1221</v>
      </c>
      <c r="B373" s="44" t="s">
        <v>307</v>
      </c>
      <c r="C373" s="54">
        <v>4166026200</v>
      </c>
      <c r="D373" s="48">
        <v>37.74</v>
      </c>
      <c r="E373" s="46">
        <f t="shared" si="24"/>
        <v>11038755167</v>
      </c>
      <c r="F373" s="46">
        <v>0</v>
      </c>
      <c r="G373" s="46">
        <v>6926446</v>
      </c>
      <c r="H373" s="46">
        <f t="shared" si="25"/>
        <v>11045681613</v>
      </c>
    </row>
    <row r="374" spans="1:8" ht="15">
      <c r="A374" s="43">
        <v>1222</v>
      </c>
      <c r="B374" s="44" t="s">
        <v>308</v>
      </c>
      <c r="C374" s="54">
        <v>1458994991</v>
      </c>
      <c r="D374" s="48">
        <v>32.59</v>
      </c>
      <c r="E374" s="46">
        <f t="shared" si="24"/>
        <v>4476818015</v>
      </c>
      <c r="F374" s="46">
        <v>0</v>
      </c>
      <c r="G374" s="46">
        <v>1615150</v>
      </c>
      <c r="H374" s="46">
        <f t="shared" si="25"/>
        <v>4478433165</v>
      </c>
    </row>
    <row r="375" spans="1:8" ht="15">
      <c r="A375" s="43">
        <v>1223</v>
      </c>
      <c r="B375" s="44" t="s">
        <v>309</v>
      </c>
      <c r="C375" s="54">
        <v>1513486100</v>
      </c>
      <c r="D375" s="48">
        <v>81.92</v>
      </c>
      <c r="E375" s="46">
        <f t="shared" si="24"/>
        <v>1847517212</v>
      </c>
      <c r="F375" s="46">
        <v>0</v>
      </c>
      <c r="G375" s="46">
        <v>0</v>
      </c>
      <c r="H375" s="46">
        <f t="shared" si="25"/>
        <v>1847517212</v>
      </c>
    </row>
    <row r="376" spans="1:8" ht="15">
      <c r="A376" s="43">
        <v>1224</v>
      </c>
      <c r="B376" s="44" t="s">
        <v>310</v>
      </c>
      <c r="C376" s="54">
        <v>749098800</v>
      </c>
      <c r="D376" s="48">
        <v>72.95</v>
      </c>
      <c r="E376" s="46">
        <f t="shared" si="24"/>
        <v>1026866073</v>
      </c>
      <c r="F376" s="46">
        <v>0</v>
      </c>
      <c r="G376" s="46">
        <v>0</v>
      </c>
      <c r="H376" s="46">
        <f t="shared" si="25"/>
        <v>1026866073</v>
      </c>
    </row>
    <row r="377" spans="1:8" ht="15">
      <c r="A377" s="43">
        <v>1225</v>
      </c>
      <c r="B377" s="44" t="s">
        <v>311</v>
      </c>
      <c r="C377" s="54">
        <v>3192520600</v>
      </c>
      <c r="D377" s="48">
        <v>22.38</v>
      </c>
      <c r="E377" s="46">
        <f t="shared" si="24"/>
        <v>14265060769</v>
      </c>
      <c r="F377" s="46">
        <v>0</v>
      </c>
      <c r="G377" s="46">
        <v>3777573</v>
      </c>
      <c r="H377" s="46">
        <f t="shared" si="25"/>
        <v>14268838342</v>
      </c>
    </row>
    <row r="378" spans="1:8" ht="15">
      <c r="A378" s="43"/>
      <c r="B378" s="44"/>
      <c r="C378" s="46"/>
      <c r="D378" s="51"/>
      <c r="E378" s="46"/>
      <c r="F378" s="46"/>
      <c r="G378" s="46"/>
      <c r="H378" s="46"/>
    </row>
    <row r="379" spans="1:8" ht="15.6">
      <c r="A379" s="43"/>
      <c r="B379" s="9" t="s">
        <v>562</v>
      </c>
      <c r="C379" s="10">
        <f>SUM(C353:C378)</f>
        <v>66197144158</v>
      </c>
      <c r="D379" s="6">
        <f>((+C379/E379)*100)</f>
        <v>49.2385402568797</v>
      </c>
      <c r="E379" s="10">
        <f>SUM(E353:E378)</f>
        <v>134441727583</v>
      </c>
      <c r="F379" s="10">
        <f>SUM(F353:F378)</f>
        <v>0</v>
      </c>
      <c r="G379" s="10">
        <f>SUM(G353:G378)</f>
        <v>79231826</v>
      </c>
      <c r="H379" s="10">
        <f>SUM(H353:H378)</f>
        <v>134520959409</v>
      </c>
    </row>
    <row r="380" spans="1:8" ht="15">
      <c r="A380" s="43"/>
      <c r="B380" s="44"/>
      <c r="C380" s="41"/>
      <c r="D380" s="51"/>
      <c r="E380" s="41"/>
      <c r="F380" s="41"/>
      <c r="G380" s="41"/>
      <c r="H380" s="41"/>
    </row>
    <row r="381" spans="1:8" ht="8.4" customHeight="1">
      <c r="A381" s="53"/>
      <c r="B381" s="38"/>
      <c r="C381" s="57"/>
      <c r="D381" s="39"/>
      <c r="E381" s="57"/>
      <c r="F381" s="57"/>
      <c r="G381" s="57"/>
      <c r="H381" s="57"/>
    </row>
    <row r="382" spans="1:8" ht="15.6">
      <c r="A382" s="43"/>
      <c r="B382" s="25" t="s">
        <v>312</v>
      </c>
      <c r="C382" s="41"/>
      <c r="D382" s="48"/>
      <c r="E382" s="41"/>
      <c r="F382" s="41"/>
      <c r="G382" s="41"/>
      <c r="H382" s="41"/>
    </row>
    <row r="383" spans="1:8" ht="17.4" customHeight="1">
      <c r="A383" s="43">
        <v>1301</v>
      </c>
      <c r="B383" s="44" t="s">
        <v>313</v>
      </c>
      <c r="C383" s="63">
        <v>2635977990</v>
      </c>
      <c r="D383" s="48">
        <v>92.48</v>
      </c>
      <c r="E383" s="46">
        <f aca="true" t="shared" si="26" ref="E383:E435">ROUND((+C383/D383*100),0)</f>
        <v>2850322221</v>
      </c>
      <c r="F383" s="46">
        <v>0</v>
      </c>
      <c r="G383" s="98">
        <v>0</v>
      </c>
      <c r="H383" s="46">
        <f aca="true" t="shared" si="27" ref="H383:H435">+E383+G383</f>
        <v>2850322221</v>
      </c>
    </row>
    <row r="384" spans="1:8" ht="15">
      <c r="A384" s="43">
        <v>1302</v>
      </c>
      <c r="B384" s="44" t="s">
        <v>314</v>
      </c>
      <c r="C384" s="63">
        <v>800668300</v>
      </c>
      <c r="D384" s="48">
        <v>82.02</v>
      </c>
      <c r="E384" s="46">
        <f t="shared" si="26"/>
        <v>976186662</v>
      </c>
      <c r="F384" s="46">
        <v>0</v>
      </c>
      <c r="G384" s="98">
        <v>330877</v>
      </c>
      <c r="H384" s="46">
        <f t="shared" si="27"/>
        <v>976517539</v>
      </c>
    </row>
    <row r="385" spans="1:8" ht="15">
      <c r="A385" s="43">
        <v>1303</v>
      </c>
      <c r="B385" s="44" t="s">
        <v>315</v>
      </c>
      <c r="C385" s="63">
        <v>193735300</v>
      </c>
      <c r="D385" s="48">
        <v>97.17</v>
      </c>
      <c r="E385" s="46">
        <f t="shared" si="26"/>
        <v>199377689</v>
      </c>
      <c r="F385" s="46">
        <v>0</v>
      </c>
      <c r="G385" s="98">
        <v>0</v>
      </c>
      <c r="H385" s="46">
        <f t="shared" si="27"/>
        <v>199377689</v>
      </c>
    </row>
    <row r="386" spans="1:8" ht="15">
      <c r="A386" s="43">
        <v>1304</v>
      </c>
      <c r="B386" s="44" t="s">
        <v>316</v>
      </c>
      <c r="C386" s="63">
        <v>2331404980</v>
      </c>
      <c r="D386" s="48">
        <v>93.89</v>
      </c>
      <c r="E386" s="46">
        <f t="shared" si="26"/>
        <v>2483123847</v>
      </c>
      <c r="F386" s="46">
        <v>0</v>
      </c>
      <c r="G386" s="98">
        <v>0</v>
      </c>
      <c r="H386" s="46">
        <f t="shared" si="27"/>
        <v>2483123847</v>
      </c>
    </row>
    <row r="387" spans="1:8" ht="15">
      <c r="A387" s="43">
        <v>1305</v>
      </c>
      <c r="B387" s="44" t="s">
        <v>317</v>
      </c>
      <c r="C387" s="63">
        <v>1053112200</v>
      </c>
      <c r="D387" s="48">
        <v>97.23</v>
      </c>
      <c r="E387" s="46">
        <f t="shared" si="26"/>
        <v>1083114471</v>
      </c>
      <c r="F387" s="46">
        <v>0</v>
      </c>
      <c r="G387" s="98">
        <v>1873737</v>
      </c>
      <c r="H387" s="46">
        <f t="shared" si="27"/>
        <v>1084988208</v>
      </c>
    </row>
    <row r="388" spans="1:8" ht="15">
      <c r="A388" s="43">
        <v>1306</v>
      </c>
      <c r="B388" s="44" t="s">
        <v>318</v>
      </c>
      <c r="C388" s="63">
        <v>1374021500</v>
      </c>
      <c r="D388" s="48">
        <v>94.3</v>
      </c>
      <c r="E388" s="46">
        <f t="shared" si="26"/>
        <v>1457074761</v>
      </c>
      <c r="F388" s="46">
        <v>0</v>
      </c>
      <c r="G388" s="98">
        <v>0</v>
      </c>
      <c r="H388" s="46">
        <f t="shared" si="27"/>
        <v>1457074761</v>
      </c>
    </row>
    <row r="389" spans="1:8" ht="15">
      <c r="A389" s="43">
        <v>1307</v>
      </c>
      <c r="B389" s="44" t="s">
        <v>319</v>
      </c>
      <c r="C389" s="63">
        <v>1753089100</v>
      </c>
      <c r="D389" s="48">
        <v>74.27</v>
      </c>
      <c r="E389" s="46">
        <f t="shared" si="26"/>
        <v>2360426956</v>
      </c>
      <c r="F389" s="46">
        <v>0</v>
      </c>
      <c r="G389" s="98">
        <v>0</v>
      </c>
      <c r="H389" s="46">
        <f t="shared" si="27"/>
        <v>2360426956</v>
      </c>
    </row>
    <row r="390" spans="1:8" ht="15">
      <c r="A390" s="43">
        <v>1308</v>
      </c>
      <c r="B390" s="44" t="s">
        <v>320</v>
      </c>
      <c r="C390" s="63">
        <v>1753906800</v>
      </c>
      <c r="D390" s="48">
        <v>92.19</v>
      </c>
      <c r="E390" s="46">
        <f t="shared" si="26"/>
        <v>1902491377</v>
      </c>
      <c r="F390" s="46">
        <v>0</v>
      </c>
      <c r="G390" s="98">
        <v>0</v>
      </c>
      <c r="H390" s="46">
        <f t="shared" si="27"/>
        <v>1902491377</v>
      </c>
    </row>
    <row r="391" spans="1:8" ht="15">
      <c r="A391" s="43">
        <v>1309</v>
      </c>
      <c r="B391" s="44" t="s">
        <v>321</v>
      </c>
      <c r="C391" s="63">
        <v>1980641200</v>
      </c>
      <c r="D391" s="48">
        <v>92.96</v>
      </c>
      <c r="E391" s="46">
        <f t="shared" si="26"/>
        <v>2130638124</v>
      </c>
      <c r="F391" s="46">
        <v>0</v>
      </c>
      <c r="G391" s="98">
        <v>0</v>
      </c>
      <c r="H391" s="46">
        <f t="shared" si="27"/>
        <v>2130638124</v>
      </c>
    </row>
    <row r="392" spans="1:8" ht="15">
      <c r="A392" s="43">
        <v>1310</v>
      </c>
      <c r="B392" s="44" t="s">
        <v>322</v>
      </c>
      <c r="C392" s="63">
        <v>3297685800</v>
      </c>
      <c r="D392" s="48">
        <v>93.2</v>
      </c>
      <c r="E392" s="46">
        <f t="shared" si="26"/>
        <v>3538289485</v>
      </c>
      <c r="F392" s="46">
        <v>0</v>
      </c>
      <c r="G392" s="98">
        <v>4557243</v>
      </c>
      <c r="H392" s="46">
        <f t="shared" si="27"/>
        <v>3542846728</v>
      </c>
    </row>
    <row r="393" spans="1:8" ht="15">
      <c r="A393" s="43">
        <v>1311</v>
      </c>
      <c r="B393" s="44" t="s">
        <v>323</v>
      </c>
      <c r="C393" s="63">
        <v>3205943000</v>
      </c>
      <c r="D393" s="48">
        <v>83.14</v>
      </c>
      <c r="E393" s="46">
        <f t="shared" si="26"/>
        <v>3856077700</v>
      </c>
      <c r="F393" s="46">
        <v>0</v>
      </c>
      <c r="G393" s="98">
        <v>1020518</v>
      </c>
      <c r="H393" s="46">
        <f t="shared" si="27"/>
        <v>3857098218</v>
      </c>
    </row>
    <row r="394" spans="1:8" ht="15">
      <c r="A394" s="43">
        <v>1312</v>
      </c>
      <c r="B394" s="44" t="s">
        <v>324</v>
      </c>
      <c r="C394" s="63">
        <v>2559242700</v>
      </c>
      <c r="D394" s="48">
        <v>77.52</v>
      </c>
      <c r="E394" s="46">
        <f t="shared" si="26"/>
        <v>3301396672</v>
      </c>
      <c r="F394" s="46">
        <v>0</v>
      </c>
      <c r="G394" s="98">
        <v>7546692</v>
      </c>
      <c r="H394" s="46">
        <f t="shared" si="27"/>
        <v>3308943364</v>
      </c>
    </row>
    <row r="395" spans="1:8" ht="15">
      <c r="A395" s="43">
        <v>1313</v>
      </c>
      <c r="B395" s="44" t="s">
        <v>325</v>
      </c>
      <c r="C395" s="63">
        <v>324074100</v>
      </c>
      <c r="D395" s="48">
        <v>102.22</v>
      </c>
      <c r="E395" s="46">
        <f t="shared" si="26"/>
        <v>317035903</v>
      </c>
      <c r="F395" s="46">
        <v>0</v>
      </c>
      <c r="G395" s="98">
        <v>0</v>
      </c>
      <c r="H395" s="46">
        <f t="shared" si="27"/>
        <v>317035903</v>
      </c>
    </row>
    <row r="396" spans="1:8" ht="15">
      <c r="A396" s="43">
        <v>1314</v>
      </c>
      <c r="B396" s="44" t="s">
        <v>326</v>
      </c>
      <c r="C396" s="63">
        <v>2104140600</v>
      </c>
      <c r="D396" s="48">
        <v>88.32</v>
      </c>
      <c r="E396" s="46">
        <f t="shared" si="26"/>
        <v>2382405571</v>
      </c>
      <c r="F396" s="46">
        <v>0</v>
      </c>
      <c r="G396" s="98">
        <v>518952</v>
      </c>
      <c r="H396" s="46">
        <f t="shared" si="27"/>
        <v>2382924523</v>
      </c>
    </row>
    <row r="397" spans="1:8" ht="15">
      <c r="A397" s="43">
        <v>1315</v>
      </c>
      <c r="B397" s="44" t="s">
        <v>327</v>
      </c>
      <c r="C397" s="63">
        <v>191731200</v>
      </c>
      <c r="D397" s="48">
        <v>93.31</v>
      </c>
      <c r="E397" s="46">
        <f t="shared" si="26"/>
        <v>205477655</v>
      </c>
      <c r="F397" s="46">
        <v>0</v>
      </c>
      <c r="G397" s="98">
        <v>0</v>
      </c>
      <c r="H397" s="46">
        <f t="shared" si="27"/>
        <v>205477655</v>
      </c>
    </row>
    <row r="398" spans="1:8" ht="15">
      <c r="A398" s="43">
        <v>1316</v>
      </c>
      <c r="B398" s="44" t="s">
        <v>328</v>
      </c>
      <c r="C398" s="63">
        <v>1287415100</v>
      </c>
      <c r="D398" s="48">
        <v>92.65</v>
      </c>
      <c r="E398" s="46">
        <f t="shared" si="26"/>
        <v>1389546789</v>
      </c>
      <c r="F398" s="46">
        <v>0</v>
      </c>
      <c r="G398" s="98">
        <v>0</v>
      </c>
      <c r="H398" s="46">
        <f t="shared" si="27"/>
        <v>1389546789</v>
      </c>
    </row>
    <row r="399" spans="1:8" ht="15">
      <c r="A399" s="43">
        <v>1317</v>
      </c>
      <c r="B399" s="44" t="s">
        <v>329</v>
      </c>
      <c r="C399" s="63">
        <v>7482540200</v>
      </c>
      <c r="D399" s="48">
        <v>89.49</v>
      </c>
      <c r="E399" s="46">
        <f t="shared" si="26"/>
        <v>8361314337</v>
      </c>
      <c r="F399" s="46">
        <v>0</v>
      </c>
      <c r="G399" s="98">
        <v>0</v>
      </c>
      <c r="H399" s="46">
        <f t="shared" si="27"/>
        <v>8361314337</v>
      </c>
    </row>
    <row r="400" spans="1:8" ht="15">
      <c r="A400" s="43">
        <v>1318</v>
      </c>
      <c r="B400" s="44" t="s">
        <v>330</v>
      </c>
      <c r="C400" s="63">
        <v>2954723800</v>
      </c>
      <c r="D400" s="48">
        <v>90.19</v>
      </c>
      <c r="E400" s="46">
        <f t="shared" si="26"/>
        <v>3276110212</v>
      </c>
      <c r="F400" s="46">
        <v>0</v>
      </c>
      <c r="G400" s="98">
        <v>1815653</v>
      </c>
      <c r="H400" s="46">
        <f t="shared" si="27"/>
        <v>3277925865</v>
      </c>
    </row>
    <row r="401" spans="1:8" ht="15">
      <c r="A401" s="43">
        <v>1319</v>
      </c>
      <c r="B401" s="44" t="s">
        <v>331</v>
      </c>
      <c r="C401" s="63">
        <v>889250800</v>
      </c>
      <c r="D401" s="48">
        <v>95.74</v>
      </c>
      <c r="E401" s="46">
        <f t="shared" si="26"/>
        <v>928818467</v>
      </c>
      <c r="F401" s="46">
        <v>0</v>
      </c>
      <c r="G401" s="98">
        <v>449412</v>
      </c>
      <c r="H401" s="46">
        <f t="shared" si="27"/>
        <v>929267879</v>
      </c>
    </row>
    <row r="402" spans="1:8" ht="15">
      <c r="A402" s="43">
        <v>1320</v>
      </c>
      <c r="B402" s="44" t="s">
        <v>332</v>
      </c>
      <c r="C402" s="63">
        <v>4830125500</v>
      </c>
      <c r="D402" s="48">
        <v>95.65</v>
      </c>
      <c r="E402" s="46">
        <f t="shared" si="26"/>
        <v>5049791427</v>
      </c>
      <c r="F402" s="46">
        <v>0</v>
      </c>
      <c r="G402" s="98">
        <v>7333671</v>
      </c>
      <c r="H402" s="46">
        <f t="shared" si="27"/>
        <v>5057125098</v>
      </c>
    </row>
    <row r="403" spans="1:8" ht="15">
      <c r="A403" s="43">
        <v>1321</v>
      </c>
      <c r="B403" s="44" t="s">
        <v>333</v>
      </c>
      <c r="C403" s="63">
        <v>8450898900</v>
      </c>
      <c r="D403" s="48">
        <v>89.51</v>
      </c>
      <c r="E403" s="46">
        <f t="shared" si="26"/>
        <v>9441290247</v>
      </c>
      <c r="F403" s="46">
        <v>0</v>
      </c>
      <c r="G403" s="98">
        <v>0</v>
      </c>
      <c r="H403" s="46">
        <f t="shared" si="27"/>
        <v>9441290247</v>
      </c>
    </row>
    <row r="404" spans="1:8" ht="15">
      <c r="A404" s="43">
        <v>1322</v>
      </c>
      <c r="B404" s="44" t="s">
        <v>334</v>
      </c>
      <c r="C404" s="63">
        <v>385218500</v>
      </c>
      <c r="D404" s="48">
        <v>87.24</v>
      </c>
      <c r="E404" s="46">
        <f t="shared" si="26"/>
        <v>441561784</v>
      </c>
      <c r="F404" s="46">
        <v>0</v>
      </c>
      <c r="G404" s="98">
        <v>108660</v>
      </c>
      <c r="H404" s="46">
        <f t="shared" si="27"/>
        <v>441670444</v>
      </c>
    </row>
    <row r="405" spans="1:8" ht="15">
      <c r="A405" s="43">
        <v>1323</v>
      </c>
      <c r="B405" s="44" t="s">
        <v>335</v>
      </c>
      <c r="C405" s="63">
        <v>826706700</v>
      </c>
      <c r="D405" s="48">
        <v>98.31</v>
      </c>
      <c r="E405" s="46">
        <f t="shared" si="26"/>
        <v>840918218</v>
      </c>
      <c r="F405" s="46">
        <v>0</v>
      </c>
      <c r="G405" s="98">
        <v>540505</v>
      </c>
      <c r="H405" s="46">
        <f t="shared" si="27"/>
        <v>841458723</v>
      </c>
    </row>
    <row r="406" spans="1:8" ht="15">
      <c r="A406" s="43">
        <v>1324</v>
      </c>
      <c r="B406" s="44" t="s">
        <v>336</v>
      </c>
      <c r="C406" s="63">
        <v>904674400</v>
      </c>
      <c r="D406" s="48">
        <v>88.49</v>
      </c>
      <c r="E406" s="46">
        <f t="shared" si="26"/>
        <v>1022346480</v>
      </c>
      <c r="F406" s="46">
        <v>0</v>
      </c>
      <c r="G406" s="98">
        <v>5274669</v>
      </c>
      <c r="H406" s="46">
        <f t="shared" si="27"/>
        <v>1027621149</v>
      </c>
    </row>
    <row r="407" spans="1:8" ht="15">
      <c r="A407" s="43">
        <v>1325</v>
      </c>
      <c r="B407" s="44" t="s">
        <v>337</v>
      </c>
      <c r="C407" s="63">
        <v>1927538151</v>
      </c>
      <c r="D407" s="48">
        <v>97.39</v>
      </c>
      <c r="E407" s="46">
        <f t="shared" si="26"/>
        <v>1979195144</v>
      </c>
      <c r="F407" s="46">
        <v>0</v>
      </c>
      <c r="G407" s="98">
        <v>1270759</v>
      </c>
      <c r="H407" s="46">
        <f t="shared" si="27"/>
        <v>1980465903</v>
      </c>
    </row>
    <row r="408" spans="1:8" ht="15">
      <c r="A408" s="43">
        <v>1326</v>
      </c>
      <c r="B408" s="44" t="s">
        <v>338</v>
      </c>
      <c r="C408" s="63">
        <v>321021000</v>
      </c>
      <c r="D408" s="48">
        <v>155.85</v>
      </c>
      <c r="E408" s="46">
        <f t="shared" si="26"/>
        <v>205980751</v>
      </c>
      <c r="F408" s="46">
        <v>0</v>
      </c>
      <c r="G408" s="98">
        <v>74003</v>
      </c>
      <c r="H408" s="46">
        <f t="shared" si="27"/>
        <v>206054754</v>
      </c>
    </row>
    <row r="409" spans="1:8" ht="15">
      <c r="A409" s="43">
        <v>1327</v>
      </c>
      <c r="B409" s="44" t="s">
        <v>339</v>
      </c>
      <c r="C409" s="63">
        <v>6077321400</v>
      </c>
      <c r="D409" s="48">
        <v>83.63</v>
      </c>
      <c r="E409" s="46">
        <f t="shared" si="26"/>
        <v>7266915461</v>
      </c>
      <c r="F409" s="46">
        <v>0</v>
      </c>
      <c r="G409" s="98">
        <v>0</v>
      </c>
      <c r="H409" s="46">
        <f t="shared" si="27"/>
        <v>7266915461</v>
      </c>
    </row>
    <row r="410" spans="1:8" ht="15">
      <c r="A410" s="43">
        <v>1328</v>
      </c>
      <c r="B410" s="44" t="s">
        <v>340</v>
      </c>
      <c r="C410" s="63">
        <v>8409902400</v>
      </c>
      <c r="D410" s="48">
        <v>94.5</v>
      </c>
      <c r="E410" s="46">
        <f t="shared" si="26"/>
        <v>8899367619</v>
      </c>
      <c r="F410" s="46">
        <v>0</v>
      </c>
      <c r="G410" s="98">
        <v>0</v>
      </c>
      <c r="H410" s="46">
        <f t="shared" si="27"/>
        <v>8899367619</v>
      </c>
    </row>
    <row r="411" spans="1:8" ht="15">
      <c r="A411" s="43">
        <v>1329</v>
      </c>
      <c r="B411" s="44" t="s">
        <v>341</v>
      </c>
      <c r="C411" s="63">
        <v>2036021100</v>
      </c>
      <c r="D411" s="48">
        <v>66.73</v>
      </c>
      <c r="E411" s="46">
        <f t="shared" si="26"/>
        <v>3051133074</v>
      </c>
      <c r="F411" s="46">
        <v>0</v>
      </c>
      <c r="G411" s="98">
        <v>0</v>
      </c>
      <c r="H411" s="46">
        <f t="shared" si="27"/>
        <v>3051133074</v>
      </c>
    </row>
    <row r="412" spans="1:8" ht="15">
      <c r="A412" s="43">
        <v>1330</v>
      </c>
      <c r="B412" s="44" t="s">
        <v>342</v>
      </c>
      <c r="C412" s="63">
        <v>7301546320</v>
      </c>
      <c r="D412" s="48">
        <v>76.92</v>
      </c>
      <c r="E412" s="46">
        <f t="shared" si="26"/>
        <v>9492389912</v>
      </c>
      <c r="F412" s="46">
        <v>0</v>
      </c>
      <c r="G412" s="98">
        <v>0</v>
      </c>
      <c r="H412" s="46">
        <f t="shared" si="27"/>
        <v>9492389912</v>
      </c>
    </row>
    <row r="413" spans="1:8" ht="15">
      <c r="A413" s="43">
        <v>1331</v>
      </c>
      <c r="B413" s="44" t="s">
        <v>343</v>
      </c>
      <c r="C413" s="63">
        <v>1331071700</v>
      </c>
      <c r="D413" s="48">
        <v>95.46</v>
      </c>
      <c r="E413" s="46">
        <f t="shared" si="26"/>
        <v>1394376388</v>
      </c>
      <c r="F413" s="46">
        <v>0</v>
      </c>
      <c r="G413" s="98">
        <v>0</v>
      </c>
      <c r="H413" s="46">
        <f t="shared" si="27"/>
        <v>1394376388</v>
      </c>
    </row>
    <row r="414" spans="1:8" ht="15">
      <c r="A414" s="43">
        <v>1332</v>
      </c>
      <c r="B414" s="44" t="s">
        <v>344</v>
      </c>
      <c r="C414" s="63">
        <v>13489015400</v>
      </c>
      <c r="D414" s="48">
        <v>98.1</v>
      </c>
      <c r="E414" s="46">
        <f t="shared" si="26"/>
        <v>13750270540</v>
      </c>
      <c r="F414" s="46">
        <v>0</v>
      </c>
      <c r="G414" s="98">
        <v>15076519</v>
      </c>
      <c r="H414" s="46">
        <f t="shared" si="27"/>
        <v>13765347059</v>
      </c>
    </row>
    <row r="415" spans="1:8" ht="15">
      <c r="A415" s="43">
        <v>1333</v>
      </c>
      <c r="B415" s="44" t="s">
        <v>345</v>
      </c>
      <c r="C415" s="63">
        <v>1908290860</v>
      </c>
      <c r="D415" s="48">
        <v>81.3</v>
      </c>
      <c r="E415" s="46">
        <f t="shared" si="26"/>
        <v>2347221230</v>
      </c>
      <c r="F415" s="46">
        <v>0</v>
      </c>
      <c r="G415" s="98">
        <v>6031459</v>
      </c>
      <c r="H415" s="46">
        <f t="shared" si="27"/>
        <v>2353252689</v>
      </c>
    </row>
    <row r="416" spans="1:8" ht="15">
      <c r="A416" s="43">
        <v>1334</v>
      </c>
      <c r="B416" s="44" t="s">
        <v>346</v>
      </c>
      <c r="C416" s="63">
        <v>1815973200</v>
      </c>
      <c r="D416" s="48">
        <v>89.71</v>
      </c>
      <c r="E416" s="46">
        <f t="shared" si="26"/>
        <v>2024270650</v>
      </c>
      <c r="F416" s="46">
        <v>0</v>
      </c>
      <c r="G416" s="98">
        <v>0</v>
      </c>
      <c r="H416" s="46">
        <f t="shared" si="27"/>
        <v>2024270650</v>
      </c>
    </row>
    <row r="417" spans="1:8" ht="15">
      <c r="A417" s="43">
        <v>1335</v>
      </c>
      <c r="B417" s="44" t="s">
        <v>347</v>
      </c>
      <c r="C417" s="63">
        <v>5068182700</v>
      </c>
      <c r="D417" s="48">
        <v>94.87</v>
      </c>
      <c r="E417" s="46">
        <f t="shared" si="26"/>
        <v>5342239591</v>
      </c>
      <c r="F417" s="46">
        <v>0</v>
      </c>
      <c r="G417" s="98">
        <v>0</v>
      </c>
      <c r="H417" s="46">
        <f t="shared" si="27"/>
        <v>5342239591</v>
      </c>
    </row>
    <row r="418" spans="1:8" ht="15">
      <c r="A418" s="43">
        <v>1336</v>
      </c>
      <c r="B418" s="44" t="s">
        <v>348</v>
      </c>
      <c r="C418" s="63">
        <v>740648300</v>
      </c>
      <c r="D418" s="48">
        <v>88.72</v>
      </c>
      <c r="E418" s="46">
        <f t="shared" si="26"/>
        <v>834815487</v>
      </c>
      <c r="F418" s="46">
        <v>0</v>
      </c>
      <c r="G418" s="98">
        <v>0</v>
      </c>
      <c r="H418" s="46">
        <f t="shared" si="27"/>
        <v>834815487</v>
      </c>
    </row>
    <row r="419" spans="1:8" ht="15">
      <c r="A419" s="43">
        <v>1337</v>
      </c>
      <c r="B419" s="44" t="s">
        <v>349</v>
      </c>
      <c r="C419" s="63">
        <v>6625540557</v>
      </c>
      <c r="D419" s="48">
        <v>84.18</v>
      </c>
      <c r="E419" s="46">
        <f t="shared" si="26"/>
        <v>7870682534</v>
      </c>
      <c r="F419" s="46">
        <v>0</v>
      </c>
      <c r="G419" s="98">
        <v>4765890</v>
      </c>
      <c r="H419" s="46">
        <f t="shared" si="27"/>
        <v>7875448424</v>
      </c>
    </row>
    <row r="420" spans="1:8" ht="15">
      <c r="A420" s="43">
        <v>1338</v>
      </c>
      <c r="B420" s="44" t="s">
        <v>350</v>
      </c>
      <c r="C420" s="63">
        <v>1514975000</v>
      </c>
      <c r="D420" s="48">
        <v>88.22</v>
      </c>
      <c r="E420" s="46">
        <f t="shared" si="26"/>
        <v>1717269327</v>
      </c>
      <c r="F420" s="46">
        <v>0</v>
      </c>
      <c r="G420" s="98">
        <v>1191711</v>
      </c>
      <c r="H420" s="46">
        <f t="shared" si="27"/>
        <v>1718461038</v>
      </c>
    </row>
    <row r="421" spans="1:8" ht="15">
      <c r="A421" s="43">
        <v>1339</v>
      </c>
      <c r="B421" s="44" t="s">
        <v>351</v>
      </c>
      <c r="C421" s="63">
        <v>2653454400</v>
      </c>
      <c r="D421" s="48">
        <v>93.42</v>
      </c>
      <c r="E421" s="46">
        <f t="shared" si="26"/>
        <v>2840349390</v>
      </c>
      <c r="F421" s="46">
        <v>0</v>
      </c>
      <c r="G421" s="98">
        <v>9389982</v>
      </c>
      <c r="H421" s="46">
        <f t="shared" si="27"/>
        <v>2849739372</v>
      </c>
    </row>
    <row r="422" spans="1:8" ht="15">
      <c r="A422" s="43">
        <v>1340</v>
      </c>
      <c r="B422" s="44" t="s">
        <v>352</v>
      </c>
      <c r="C422" s="63">
        <v>97698000</v>
      </c>
      <c r="D422" s="48">
        <v>93.12</v>
      </c>
      <c r="E422" s="46">
        <f t="shared" si="26"/>
        <v>104916237</v>
      </c>
      <c r="F422" s="46">
        <v>0</v>
      </c>
      <c r="G422" s="98">
        <v>119877</v>
      </c>
      <c r="H422" s="46">
        <f t="shared" si="27"/>
        <v>105036114</v>
      </c>
    </row>
    <row r="423" spans="1:8" ht="15">
      <c r="A423" s="43">
        <v>1341</v>
      </c>
      <c r="B423" s="44" t="s">
        <v>353</v>
      </c>
      <c r="C423" s="63">
        <v>4550096100</v>
      </c>
      <c r="D423" s="48">
        <v>95.42</v>
      </c>
      <c r="E423" s="46">
        <f t="shared" si="26"/>
        <v>4768493083</v>
      </c>
      <c r="F423" s="46">
        <v>0</v>
      </c>
      <c r="G423" s="98">
        <v>1288127</v>
      </c>
      <c r="H423" s="46">
        <f t="shared" si="27"/>
        <v>4769781210</v>
      </c>
    </row>
    <row r="424" spans="1:8" ht="15">
      <c r="A424" s="43">
        <v>1342</v>
      </c>
      <c r="B424" s="44" t="s">
        <v>354</v>
      </c>
      <c r="C424" s="63">
        <v>974038300</v>
      </c>
      <c r="D424" s="48">
        <v>85.29</v>
      </c>
      <c r="E424" s="46">
        <f t="shared" si="26"/>
        <v>1142031070</v>
      </c>
      <c r="F424" s="46">
        <v>0</v>
      </c>
      <c r="G424" s="98">
        <v>564483</v>
      </c>
      <c r="H424" s="46">
        <f t="shared" si="27"/>
        <v>1142595553</v>
      </c>
    </row>
    <row r="425" spans="1:8" ht="15">
      <c r="A425" s="43">
        <v>1343</v>
      </c>
      <c r="B425" s="44" t="s">
        <v>355</v>
      </c>
      <c r="C425" s="63">
        <v>2820739500</v>
      </c>
      <c r="D425" s="48">
        <v>90.83</v>
      </c>
      <c r="E425" s="46">
        <f t="shared" si="26"/>
        <v>3105515248</v>
      </c>
      <c r="F425" s="46">
        <v>0</v>
      </c>
      <c r="G425" s="98">
        <v>0</v>
      </c>
      <c r="H425" s="46">
        <f t="shared" si="27"/>
        <v>3105515248</v>
      </c>
    </row>
    <row r="426" spans="1:8" ht="15">
      <c r="A426" s="43">
        <v>1344</v>
      </c>
      <c r="B426" s="44" t="s">
        <v>356</v>
      </c>
      <c r="C426" s="63">
        <v>1371980700</v>
      </c>
      <c r="D426" s="48">
        <v>92.04</v>
      </c>
      <c r="E426" s="46">
        <f t="shared" si="26"/>
        <v>1490635267</v>
      </c>
      <c r="F426" s="46">
        <v>0</v>
      </c>
      <c r="G426" s="98">
        <v>1285145</v>
      </c>
      <c r="H426" s="46">
        <f t="shared" si="27"/>
        <v>1491920412</v>
      </c>
    </row>
    <row r="427" spans="1:8" ht="15">
      <c r="A427" s="43">
        <v>1345</v>
      </c>
      <c r="B427" s="44" t="s">
        <v>357</v>
      </c>
      <c r="C427" s="63">
        <v>82448000</v>
      </c>
      <c r="D427" s="48">
        <v>124.68</v>
      </c>
      <c r="E427" s="46">
        <f t="shared" si="26"/>
        <v>66127687</v>
      </c>
      <c r="F427" s="46">
        <v>0</v>
      </c>
      <c r="G427" s="98">
        <v>122683</v>
      </c>
      <c r="H427" s="46">
        <f t="shared" si="27"/>
        <v>66250370</v>
      </c>
    </row>
    <row r="428" spans="1:8" ht="15">
      <c r="A428" s="43">
        <v>1346</v>
      </c>
      <c r="B428" s="44" t="s">
        <v>573</v>
      </c>
      <c r="C428" s="63">
        <v>611123400</v>
      </c>
      <c r="D428" s="48">
        <v>108.29</v>
      </c>
      <c r="E428" s="46">
        <f t="shared" si="26"/>
        <v>564339644</v>
      </c>
      <c r="F428" s="46">
        <v>0</v>
      </c>
      <c r="G428" s="98">
        <v>0</v>
      </c>
      <c r="H428" s="46">
        <f t="shared" si="27"/>
        <v>564339644</v>
      </c>
    </row>
    <row r="429" spans="1:8" ht="15">
      <c r="A429" s="43">
        <v>1347</v>
      </c>
      <c r="B429" s="44" t="s">
        <v>358</v>
      </c>
      <c r="C429" s="63">
        <v>5452512100</v>
      </c>
      <c r="D429" s="48">
        <v>89.99</v>
      </c>
      <c r="E429" s="46">
        <f t="shared" si="26"/>
        <v>6059020002</v>
      </c>
      <c r="F429" s="46">
        <v>0</v>
      </c>
      <c r="G429" s="98">
        <v>0</v>
      </c>
      <c r="H429" s="46">
        <f t="shared" si="27"/>
        <v>6059020002</v>
      </c>
    </row>
    <row r="430" spans="1:8" ht="15">
      <c r="A430" s="43">
        <v>1348</v>
      </c>
      <c r="B430" s="44" t="s">
        <v>359</v>
      </c>
      <c r="C430" s="63">
        <v>1546955000</v>
      </c>
      <c r="D430" s="48">
        <v>93</v>
      </c>
      <c r="E430" s="46">
        <f t="shared" si="26"/>
        <v>1663392473</v>
      </c>
      <c r="F430" s="46">
        <v>0</v>
      </c>
      <c r="G430" s="98">
        <v>0</v>
      </c>
      <c r="H430" s="46">
        <f t="shared" si="27"/>
        <v>1663392473</v>
      </c>
    </row>
    <row r="431" spans="1:8" ht="15">
      <c r="A431" s="43">
        <v>1349</v>
      </c>
      <c r="B431" s="44" t="s">
        <v>360</v>
      </c>
      <c r="C431" s="63">
        <v>4277077400</v>
      </c>
      <c r="D431" s="48">
        <v>92.99</v>
      </c>
      <c r="E431" s="46">
        <f t="shared" si="26"/>
        <v>4599502527</v>
      </c>
      <c r="F431" s="46">
        <v>0</v>
      </c>
      <c r="G431" s="98">
        <v>3851437</v>
      </c>
      <c r="H431" s="46">
        <f t="shared" si="27"/>
        <v>4603353964</v>
      </c>
    </row>
    <row r="432" spans="1:8" ht="15">
      <c r="A432" s="43">
        <v>1350</v>
      </c>
      <c r="B432" s="44" t="s">
        <v>361</v>
      </c>
      <c r="C432" s="63">
        <v>798779700</v>
      </c>
      <c r="D432" s="48">
        <v>93.67</v>
      </c>
      <c r="E432" s="46">
        <f t="shared" si="26"/>
        <v>852759368</v>
      </c>
      <c r="F432" s="46">
        <v>0</v>
      </c>
      <c r="G432" s="98">
        <v>516560</v>
      </c>
      <c r="H432" s="46">
        <f t="shared" si="27"/>
        <v>853275928</v>
      </c>
    </row>
    <row r="433" spans="1:8" ht="15">
      <c r="A433" s="43">
        <v>1351</v>
      </c>
      <c r="B433" s="44" t="s">
        <v>362</v>
      </c>
      <c r="C433" s="63">
        <v>1461420800</v>
      </c>
      <c r="D433" s="48">
        <v>88.14</v>
      </c>
      <c r="E433" s="46">
        <f t="shared" si="26"/>
        <v>1658067620</v>
      </c>
      <c r="F433" s="46">
        <v>0</v>
      </c>
      <c r="G433" s="98">
        <v>0</v>
      </c>
      <c r="H433" s="46">
        <f t="shared" si="27"/>
        <v>1658067620</v>
      </c>
    </row>
    <row r="434" spans="1:8" ht="15">
      <c r="A434" s="43">
        <v>1352</v>
      </c>
      <c r="B434" s="44" t="s">
        <v>363</v>
      </c>
      <c r="C434" s="63">
        <v>6145149000</v>
      </c>
      <c r="D434" s="48">
        <v>76</v>
      </c>
      <c r="E434" s="46">
        <f t="shared" si="26"/>
        <v>8085722368</v>
      </c>
      <c r="F434" s="46">
        <v>0</v>
      </c>
      <c r="G434" s="98">
        <v>0</v>
      </c>
      <c r="H434" s="46">
        <f t="shared" si="27"/>
        <v>8085722368</v>
      </c>
    </row>
    <row r="435" spans="1:8" ht="15">
      <c r="A435" s="43">
        <v>1353</v>
      </c>
      <c r="B435" s="44" t="s">
        <v>364</v>
      </c>
      <c r="C435" s="63">
        <v>2012663300</v>
      </c>
      <c r="D435" s="48">
        <v>95.57</v>
      </c>
      <c r="E435" s="46">
        <f t="shared" si="26"/>
        <v>2105957204</v>
      </c>
      <c r="F435" s="46">
        <v>0</v>
      </c>
      <c r="G435" s="98">
        <v>2459444</v>
      </c>
      <c r="H435" s="46">
        <f t="shared" si="27"/>
        <v>2108416648</v>
      </c>
    </row>
    <row r="436" spans="1:8" ht="15">
      <c r="A436" s="43"/>
      <c r="B436" s="44"/>
      <c r="C436" s="46"/>
      <c r="D436" s="51"/>
      <c r="E436" s="46"/>
      <c r="F436" s="46"/>
      <c r="G436" s="46"/>
      <c r="H436" s="46"/>
    </row>
    <row r="437" spans="1:8" ht="15.6">
      <c r="A437" s="43"/>
      <c r="B437" s="9" t="s">
        <v>563</v>
      </c>
      <c r="C437" s="10">
        <f>SUM(C383:C436)</f>
        <v>146994112458</v>
      </c>
      <c r="D437" s="6">
        <f>((+C437/E437)*100)</f>
        <v>89.04519608860528</v>
      </c>
      <c r="E437" s="10">
        <f>SUM(E383:E436)</f>
        <v>165078093951</v>
      </c>
      <c r="F437" s="10">
        <f>SUM(F383:F436)</f>
        <v>0</v>
      </c>
      <c r="G437" s="10">
        <f>SUM(G383:G436)</f>
        <v>79378668</v>
      </c>
      <c r="H437" s="10">
        <f>SUM(H383:H436)</f>
        <v>165157472619</v>
      </c>
    </row>
    <row r="438" spans="1:8" ht="15">
      <c r="A438" s="43"/>
      <c r="B438" s="44"/>
      <c r="C438" s="41"/>
      <c r="D438" s="51"/>
      <c r="E438" s="41"/>
      <c r="F438" s="41"/>
      <c r="G438" s="41"/>
      <c r="H438" s="41"/>
    </row>
    <row r="439" spans="1:8" ht="9.6" customHeight="1">
      <c r="A439" s="53"/>
      <c r="B439" s="38"/>
      <c r="C439" s="57"/>
      <c r="D439" s="39"/>
      <c r="E439" s="57"/>
      <c r="F439" s="57"/>
      <c r="G439" s="57"/>
      <c r="H439" s="57"/>
    </row>
    <row r="440" spans="1:8" ht="15.6">
      <c r="A440" s="43"/>
      <c r="B440" s="25" t="s">
        <v>365</v>
      </c>
      <c r="C440" s="41"/>
      <c r="D440" s="48"/>
      <c r="E440" s="41"/>
      <c r="F440" s="41"/>
      <c r="G440" s="41"/>
      <c r="H440" s="41"/>
    </row>
    <row r="441" spans="1:8" ht="15" customHeight="1">
      <c r="A441" s="43">
        <v>1401</v>
      </c>
      <c r="B441" s="44" t="s">
        <v>366</v>
      </c>
      <c r="C441" s="54">
        <v>1101252100</v>
      </c>
      <c r="D441" s="48">
        <v>77.15</v>
      </c>
      <c r="E441" s="46">
        <f aca="true" t="shared" si="28" ref="E441:E479">ROUND((+C441/D441*100),0)</f>
        <v>1427416850</v>
      </c>
      <c r="F441" s="46">
        <v>0</v>
      </c>
      <c r="G441" s="46">
        <v>0</v>
      </c>
      <c r="H441" s="46">
        <f aca="true" t="shared" si="29" ref="H441:H479">+E441+G441</f>
        <v>1427416850</v>
      </c>
    </row>
    <row r="442" spans="1:8" ht="15">
      <c r="A442" s="43">
        <v>1402</v>
      </c>
      <c r="B442" s="44" t="s">
        <v>367</v>
      </c>
      <c r="C442" s="54">
        <v>874607500</v>
      </c>
      <c r="D442" s="48">
        <v>83.62</v>
      </c>
      <c r="E442" s="46">
        <f t="shared" si="28"/>
        <v>1045930997</v>
      </c>
      <c r="F442" s="46">
        <v>0</v>
      </c>
      <c r="G442" s="46">
        <v>0</v>
      </c>
      <c r="H442" s="46">
        <f t="shared" si="29"/>
        <v>1045930997</v>
      </c>
    </row>
    <row r="443" spans="1:8" ht="15">
      <c r="A443" s="43">
        <v>1403</v>
      </c>
      <c r="B443" s="44" t="s">
        <v>368</v>
      </c>
      <c r="C443" s="54">
        <v>1089687600</v>
      </c>
      <c r="D443" s="48">
        <v>91.36</v>
      </c>
      <c r="E443" s="46">
        <f t="shared" si="28"/>
        <v>1192740368</v>
      </c>
      <c r="F443" s="46">
        <v>0</v>
      </c>
      <c r="G443" s="46">
        <v>615350</v>
      </c>
      <c r="H443" s="46">
        <f t="shared" si="29"/>
        <v>1193355718</v>
      </c>
    </row>
    <row r="444" spans="1:8" ht="15">
      <c r="A444" s="43">
        <v>1404</v>
      </c>
      <c r="B444" s="44" t="s">
        <v>369</v>
      </c>
      <c r="C444" s="54">
        <v>2127618300</v>
      </c>
      <c r="D444" s="48">
        <v>73.99</v>
      </c>
      <c r="E444" s="46">
        <f t="shared" si="28"/>
        <v>2875548452</v>
      </c>
      <c r="F444" s="46">
        <v>0</v>
      </c>
      <c r="G444" s="46">
        <v>1039181</v>
      </c>
      <c r="H444" s="46">
        <f t="shared" si="29"/>
        <v>2876587633</v>
      </c>
    </row>
    <row r="445" spans="1:8" ht="15">
      <c r="A445" s="43">
        <v>1405</v>
      </c>
      <c r="B445" s="44" t="s">
        <v>370</v>
      </c>
      <c r="C445" s="54">
        <v>3325922900</v>
      </c>
      <c r="D445" s="48">
        <v>81.38</v>
      </c>
      <c r="E445" s="46">
        <f t="shared" si="28"/>
        <v>4086904522</v>
      </c>
      <c r="F445" s="46">
        <v>0</v>
      </c>
      <c r="G445" s="46">
        <v>1699669</v>
      </c>
      <c r="H445" s="46">
        <f t="shared" si="29"/>
        <v>4088604191</v>
      </c>
    </row>
    <row r="446" spans="1:8" ht="15">
      <c r="A446" s="43">
        <v>1406</v>
      </c>
      <c r="B446" s="44" t="s">
        <v>371</v>
      </c>
      <c r="C446" s="54">
        <v>429887200</v>
      </c>
      <c r="D446" s="48">
        <v>98.53</v>
      </c>
      <c r="E446" s="46">
        <f t="shared" si="28"/>
        <v>436300822</v>
      </c>
      <c r="F446" s="46">
        <v>0</v>
      </c>
      <c r="G446" s="46">
        <v>9420</v>
      </c>
      <c r="H446" s="46">
        <f t="shared" si="29"/>
        <v>436310242</v>
      </c>
    </row>
    <row r="447" spans="1:8" ht="15">
      <c r="A447" s="43">
        <v>1407</v>
      </c>
      <c r="B447" s="44" t="s">
        <v>372</v>
      </c>
      <c r="C447" s="54">
        <v>1816544100</v>
      </c>
      <c r="D447" s="48">
        <v>90.12</v>
      </c>
      <c r="E447" s="46">
        <f t="shared" si="28"/>
        <v>2015694740</v>
      </c>
      <c r="F447" s="46">
        <v>0</v>
      </c>
      <c r="G447" s="46">
        <v>431464</v>
      </c>
      <c r="H447" s="46">
        <f t="shared" si="29"/>
        <v>2016126204</v>
      </c>
    </row>
    <row r="448" spans="1:8" ht="15">
      <c r="A448" s="43">
        <v>1408</v>
      </c>
      <c r="B448" s="44" t="s">
        <v>373</v>
      </c>
      <c r="C448" s="54">
        <v>3077790700</v>
      </c>
      <c r="D448" s="48">
        <v>82</v>
      </c>
      <c r="E448" s="46">
        <f t="shared" si="28"/>
        <v>3753403293</v>
      </c>
      <c r="F448" s="46">
        <v>0</v>
      </c>
      <c r="G448" s="46">
        <v>0</v>
      </c>
      <c r="H448" s="46">
        <f t="shared" si="29"/>
        <v>3753403293</v>
      </c>
    </row>
    <row r="449" spans="1:8" ht="15">
      <c r="A449" s="43">
        <v>1409</v>
      </c>
      <c r="B449" s="44" t="s">
        <v>374</v>
      </c>
      <c r="C449" s="54">
        <v>1303674000</v>
      </c>
      <c r="D449" s="48">
        <v>78.73</v>
      </c>
      <c r="E449" s="46">
        <f t="shared" si="28"/>
        <v>1655879588</v>
      </c>
      <c r="F449" s="46">
        <v>0</v>
      </c>
      <c r="G449" s="46">
        <v>0</v>
      </c>
      <c r="H449" s="46">
        <f t="shared" si="29"/>
        <v>1655879588</v>
      </c>
    </row>
    <row r="450" spans="1:8" ht="15">
      <c r="A450" s="43">
        <v>1410</v>
      </c>
      <c r="B450" s="44" t="s">
        <v>375</v>
      </c>
      <c r="C450" s="54">
        <v>2526704300</v>
      </c>
      <c r="D450" s="48">
        <v>71.81</v>
      </c>
      <c r="E450" s="46">
        <f t="shared" si="28"/>
        <v>3518596714</v>
      </c>
      <c r="F450" s="46">
        <v>0</v>
      </c>
      <c r="G450" s="46">
        <v>7669</v>
      </c>
      <c r="H450" s="46">
        <f t="shared" si="29"/>
        <v>3518604383</v>
      </c>
    </row>
    <row r="451" spans="1:8" ht="15">
      <c r="A451" s="43">
        <v>1411</v>
      </c>
      <c r="B451" s="44" t="s">
        <v>376</v>
      </c>
      <c r="C451" s="54">
        <v>3637929200</v>
      </c>
      <c r="D451" s="48">
        <v>94.46</v>
      </c>
      <c r="E451" s="46">
        <f t="shared" si="28"/>
        <v>3851290705</v>
      </c>
      <c r="F451" s="46">
        <v>0</v>
      </c>
      <c r="G451" s="46">
        <v>4102053</v>
      </c>
      <c r="H451" s="46">
        <f t="shared" si="29"/>
        <v>3855392758</v>
      </c>
    </row>
    <row r="452" spans="1:8" ht="15">
      <c r="A452" s="43">
        <v>1412</v>
      </c>
      <c r="B452" s="44" t="s">
        <v>377</v>
      </c>
      <c r="C452" s="54">
        <v>3845632800</v>
      </c>
      <c r="D452" s="48">
        <v>75.98</v>
      </c>
      <c r="E452" s="46">
        <f t="shared" si="28"/>
        <v>5061375099</v>
      </c>
      <c r="F452" s="46">
        <v>0</v>
      </c>
      <c r="G452" s="46">
        <v>0</v>
      </c>
      <c r="H452" s="46">
        <f t="shared" si="29"/>
        <v>5061375099</v>
      </c>
    </row>
    <row r="453" spans="1:8" ht="15">
      <c r="A453" s="43">
        <v>1413</v>
      </c>
      <c r="B453" s="44" t="s">
        <v>378</v>
      </c>
      <c r="C453" s="54">
        <v>2100196800</v>
      </c>
      <c r="D453" s="48">
        <v>89.92</v>
      </c>
      <c r="E453" s="46">
        <f t="shared" si="28"/>
        <v>2335628114</v>
      </c>
      <c r="F453" s="46">
        <v>0</v>
      </c>
      <c r="G453" s="46">
        <v>1318028</v>
      </c>
      <c r="H453" s="46">
        <f t="shared" si="29"/>
        <v>2336946142</v>
      </c>
    </row>
    <row r="454" spans="1:8" ht="15">
      <c r="A454" s="43">
        <v>1414</v>
      </c>
      <c r="B454" s="44" t="s">
        <v>379</v>
      </c>
      <c r="C454" s="54">
        <v>2844523500</v>
      </c>
      <c r="D454" s="48">
        <v>91.97</v>
      </c>
      <c r="E454" s="46">
        <f t="shared" si="28"/>
        <v>3092881918</v>
      </c>
      <c r="F454" s="46">
        <v>0</v>
      </c>
      <c r="G454" s="46">
        <v>100</v>
      </c>
      <c r="H454" s="46">
        <f t="shared" si="29"/>
        <v>3092882018</v>
      </c>
    </row>
    <row r="455" spans="1:8" ht="15">
      <c r="A455" s="43">
        <v>1415</v>
      </c>
      <c r="B455" s="44" t="s">
        <v>380</v>
      </c>
      <c r="C455" s="54">
        <v>2106464900</v>
      </c>
      <c r="D455" s="48">
        <v>93.58</v>
      </c>
      <c r="E455" s="46">
        <f t="shared" si="28"/>
        <v>2250977666</v>
      </c>
      <c r="F455" s="46">
        <v>0</v>
      </c>
      <c r="G455" s="46">
        <v>0</v>
      </c>
      <c r="H455" s="46">
        <f t="shared" si="29"/>
        <v>2250977666</v>
      </c>
    </row>
    <row r="456" spans="1:8" ht="15">
      <c r="A456" s="43">
        <v>1416</v>
      </c>
      <c r="B456" s="44" t="s">
        <v>381</v>
      </c>
      <c r="C456" s="54">
        <v>1358710500</v>
      </c>
      <c r="D456" s="48">
        <v>82.51</v>
      </c>
      <c r="E456" s="46">
        <f t="shared" si="28"/>
        <v>1646722215</v>
      </c>
      <c r="F456" s="46">
        <v>0</v>
      </c>
      <c r="G456" s="46">
        <v>0</v>
      </c>
      <c r="H456" s="46">
        <f t="shared" si="29"/>
        <v>1646722215</v>
      </c>
    </row>
    <row r="457" spans="1:8" ht="15">
      <c r="A457" s="43">
        <v>1417</v>
      </c>
      <c r="B457" s="44" t="s">
        <v>382</v>
      </c>
      <c r="C457" s="54">
        <v>3597854700</v>
      </c>
      <c r="D457" s="48">
        <v>81.53</v>
      </c>
      <c r="E457" s="46">
        <f t="shared" si="28"/>
        <v>4412921256</v>
      </c>
      <c r="F457" s="46">
        <v>0</v>
      </c>
      <c r="G457" s="46">
        <v>0</v>
      </c>
      <c r="H457" s="46">
        <f t="shared" si="29"/>
        <v>4412921256</v>
      </c>
    </row>
    <row r="458" spans="1:8" ht="15">
      <c r="A458" s="43">
        <v>1418</v>
      </c>
      <c r="B458" s="44" t="s">
        <v>383</v>
      </c>
      <c r="C458" s="54">
        <v>1263375400</v>
      </c>
      <c r="D458" s="48">
        <v>88.91</v>
      </c>
      <c r="E458" s="46">
        <f t="shared" si="28"/>
        <v>1420959847</v>
      </c>
      <c r="F458" s="46">
        <v>0</v>
      </c>
      <c r="G458" s="46">
        <v>2333706</v>
      </c>
      <c r="H458" s="46">
        <f t="shared" si="29"/>
        <v>1423293553</v>
      </c>
    </row>
    <row r="459" spans="1:8" ht="15">
      <c r="A459" s="43">
        <v>1419</v>
      </c>
      <c r="B459" s="44" t="s">
        <v>384</v>
      </c>
      <c r="C459" s="54">
        <v>1955971000</v>
      </c>
      <c r="D459" s="48">
        <v>93.83</v>
      </c>
      <c r="E459" s="46">
        <f t="shared" si="28"/>
        <v>2084590216</v>
      </c>
      <c r="F459" s="46">
        <v>0</v>
      </c>
      <c r="G459" s="46">
        <v>1456656</v>
      </c>
      <c r="H459" s="46">
        <f t="shared" si="29"/>
        <v>2086046872</v>
      </c>
    </row>
    <row r="460" spans="1:8" ht="15">
      <c r="A460" s="43">
        <v>1420</v>
      </c>
      <c r="B460" s="44" t="s">
        <v>385</v>
      </c>
      <c r="C460" s="54">
        <v>448644000</v>
      </c>
      <c r="D460" s="48">
        <v>80.04</v>
      </c>
      <c r="E460" s="46">
        <f t="shared" si="28"/>
        <v>560524738</v>
      </c>
      <c r="F460" s="46">
        <v>0</v>
      </c>
      <c r="G460" s="46">
        <v>0</v>
      </c>
      <c r="H460" s="46">
        <f t="shared" si="29"/>
        <v>560524738</v>
      </c>
    </row>
    <row r="461" spans="1:8" ht="15">
      <c r="A461" s="43">
        <v>1421</v>
      </c>
      <c r="B461" s="44" t="s">
        <v>386</v>
      </c>
      <c r="C461" s="54">
        <v>4509360700</v>
      </c>
      <c r="D461" s="48">
        <v>84.15</v>
      </c>
      <c r="E461" s="46">
        <f t="shared" si="28"/>
        <v>5358717409</v>
      </c>
      <c r="F461" s="46">
        <v>0</v>
      </c>
      <c r="G461" s="46">
        <v>2879338</v>
      </c>
      <c r="H461" s="46">
        <f t="shared" si="29"/>
        <v>5361596747</v>
      </c>
    </row>
    <row r="462" spans="1:8" ht="15">
      <c r="A462" s="43">
        <v>1422</v>
      </c>
      <c r="B462" s="44" t="s">
        <v>387</v>
      </c>
      <c r="C462" s="54">
        <v>5426750138</v>
      </c>
      <c r="D462" s="48">
        <v>89.69</v>
      </c>
      <c r="E462" s="46">
        <f t="shared" si="28"/>
        <v>6050563204</v>
      </c>
      <c r="F462" s="46">
        <v>0</v>
      </c>
      <c r="G462" s="46">
        <v>0</v>
      </c>
      <c r="H462" s="46">
        <f t="shared" si="29"/>
        <v>6050563204</v>
      </c>
    </row>
    <row r="463" spans="1:8" ht="15">
      <c r="A463" s="43">
        <v>1423</v>
      </c>
      <c r="B463" s="44" t="s">
        <v>388</v>
      </c>
      <c r="C463" s="54">
        <v>1371168200</v>
      </c>
      <c r="D463" s="48">
        <v>84.09</v>
      </c>
      <c r="E463" s="46">
        <f t="shared" si="28"/>
        <v>1630596028</v>
      </c>
      <c r="F463" s="46">
        <v>0</v>
      </c>
      <c r="G463" s="46">
        <v>0</v>
      </c>
      <c r="H463" s="46">
        <f t="shared" si="29"/>
        <v>1630596028</v>
      </c>
    </row>
    <row r="464" spans="1:8" ht="15">
      <c r="A464" s="43">
        <v>1424</v>
      </c>
      <c r="B464" s="44" t="s">
        <v>389</v>
      </c>
      <c r="C464" s="54">
        <v>2299632050</v>
      </c>
      <c r="D464" s="48">
        <v>78.16</v>
      </c>
      <c r="E464" s="46">
        <f t="shared" si="28"/>
        <v>2942210914</v>
      </c>
      <c r="F464" s="46">
        <v>0</v>
      </c>
      <c r="G464" s="46">
        <v>55063</v>
      </c>
      <c r="H464" s="46">
        <f t="shared" si="29"/>
        <v>2942265977</v>
      </c>
    </row>
    <row r="465" spans="1:8" ht="15">
      <c r="A465" s="43">
        <v>1425</v>
      </c>
      <c r="B465" s="44" t="s">
        <v>390</v>
      </c>
      <c r="C465" s="54">
        <v>1278893400</v>
      </c>
      <c r="D465" s="48">
        <v>89.29</v>
      </c>
      <c r="E465" s="46">
        <f t="shared" si="28"/>
        <v>1432291858</v>
      </c>
      <c r="F465" s="46">
        <v>0</v>
      </c>
      <c r="G465" s="46">
        <v>803200</v>
      </c>
      <c r="H465" s="46">
        <f t="shared" si="29"/>
        <v>1433095058</v>
      </c>
    </row>
    <row r="466" spans="1:8" ht="15">
      <c r="A466" s="43">
        <v>1426</v>
      </c>
      <c r="B466" s="44" t="s">
        <v>391</v>
      </c>
      <c r="C466" s="54">
        <v>735399300</v>
      </c>
      <c r="D466" s="48">
        <v>78.88</v>
      </c>
      <c r="E466" s="46">
        <f t="shared" si="28"/>
        <v>932301344</v>
      </c>
      <c r="F466" s="46">
        <v>0</v>
      </c>
      <c r="G466" s="46">
        <v>0</v>
      </c>
      <c r="H466" s="46">
        <f t="shared" si="29"/>
        <v>932301344</v>
      </c>
    </row>
    <row r="467" spans="1:8" ht="15">
      <c r="A467" s="43">
        <v>1427</v>
      </c>
      <c r="B467" s="44" t="s">
        <v>392</v>
      </c>
      <c r="C467" s="54">
        <v>3285501700</v>
      </c>
      <c r="D467" s="48">
        <v>82.35</v>
      </c>
      <c r="E467" s="46">
        <f t="shared" si="28"/>
        <v>3989680267</v>
      </c>
      <c r="F467" s="46">
        <v>0</v>
      </c>
      <c r="G467" s="46">
        <v>0</v>
      </c>
      <c r="H467" s="46">
        <f t="shared" si="29"/>
        <v>3989680267</v>
      </c>
    </row>
    <row r="468" spans="1:8" ht="15">
      <c r="A468" s="43">
        <v>1428</v>
      </c>
      <c r="B468" s="44" t="s">
        <v>393</v>
      </c>
      <c r="C468" s="54">
        <v>318920400</v>
      </c>
      <c r="D468" s="48">
        <v>96.37</v>
      </c>
      <c r="E468" s="46">
        <f t="shared" si="28"/>
        <v>330933278</v>
      </c>
      <c r="F468" s="46">
        <v>0</v>
      </c>
      <c r="G468" s="46">
        <v>0</v>
      </c>
      <c r="H468" s="46">
        <f t="shared" si="29"/>
        <v>330933278</v>
      </c>
    </row>
    <row r="469" spans="1:8" ht="15">
      <c r="A469" s="43">
        <v>1429</v>
      </c>
      <c r="B469" s="44" t="s">
        <v>394</v>
      </c>
      <c r="C469" s="54">
        <v>7293263600</v>
      </c>
      <c r="D469" s="48">
        <v>76.72</v>
      </c>
      <c r="E469" s="46">
        <f t="shared" si="28"/>
        <v>9506339416</v>
      </c>
      <c r="F469" s="46">
        <v>0</v>
      </c>
      <c r="G469" s="46">
        <v>404650</v>
      </c>
      <c r="H469" s="46">
        <f t="shared" si="29"/>
        <v>9506744066</v>
      </c>
    </row>
    <row r="470" spans="1:8" ht="15">
      <c r="A470" s="43">
        <v>1430</v>
      </c>
      <c r="B470" s="44" t="s">
        <v>575</v>
      </c>
      <c r="C470" s="54">
        <v>1837319200</v>
      </c>
      <c r="D470" s="48">
        <v>94.89</v>
      </c>
      <c r="E470" s="46">
        <f t="shared" si="28"/>
        <v>1936262198</v>
      </c>
      <c r="F470" s="46">
        <v>0</v>
      </c>
      <c r="G470" s="46">
        <v>4230126</v>
      </c>
      <c r="H470" s="46">
        <f t="shared" si="29"/>
        <v>1940492324</v>
      </c>
    </row>
    <row r="471" spans="1:8" ht="15">
      <c r="A471" s="43">
        <v>1431</v>
      </c>
      <c r="B471" s="44" t="s">
        <v>395</v>
      </c>
      <c r="C471" s="54">
        <v>2369974700</v>
      </c>
      <c r="D471" s="48">
        <v>74.64</v>
      </c>
      <c r="E471" s="46">
        <f t="shared" si="28"/>
        <v>3175207262</v>
      </c>
      <c r="F471" s="46">
        <v>0</v>
      </c>
      <c r="G471" s="46">
        <v>100</v>
      </c>
      <c r="H471" s="46">
        <f t="shared" si="29"/>
        <v>3175207362</v>
      </c>
    </row>
    <row r="472" spans="1:8" ht="15">
      <c r="A472" s="43">
        <v>1432</v>
      </c>
      <c r="B472" s="44" t="s">
        <v>396</v>
      </c>
      <c r="C472" s="54">
        <v>4372769500</v>
      </c>
      <c r="D472" s="48">
        <v>87.96</v>
      </c>
      <c r="E472" s="46">
        <f t="shared" si="28"/>
        <v>4971315939</v>
      </c>
      <c r="F472" s="46">
        <v>0</v>
      </c>
      <c r="G472" s="46">
        <v>5829678</v>
      </c>
      <c r="H472" s="46">
        <f t="shared" si="29"/>
        <v>4977145617</v>
      </c>
    </row>
    <row r="473" spans="1:8" ht="15">
      <c r="A473" s="43">
        <v>1433</v>
      </c>
      <c r="B473" s="44" t="s">
        <v>397</v>
      </c>
      <c r="C473" s="54">
        <v>919069800</v>
      </c>
      <c r="D473" s="48">
        <v>88.27</v>
      </c>
      <c r="E473" s="46">
        <f t="shared" si="28"/>
        <v>1041202900</v>
      </c>
      <c r="F473" s="46">
        <v>0</v>
      </c>
      <c r="G473" s="46">
        <v>5127574</v>
      </c>
      <c r="H473" s="46">
        <f t="shared" si="29"/>
        <v>1046330474</v>
      </c>
    </row>
    <row r="474" spans="1:8" ht="15">
      <c r="A474" s="43">
        <v>1434</v>
      </c>
      <c r="B474" s="44" t="s">
        <v>398</v>
      </c>
      <c r="C474" s="54">
        <v>791462900</v>
      </c>
      <c r="D474" s="48">
        <v>86.99</v>
      </c>
      <c r="E474" s="46">
        <f t="shared" si="28"/>
        <v>909832050</v>
      </c>
      <c r="F474" s="46">
        <v>0</v>
      </c>
      <c r="G474" s="46">
        <v>92</v>
      </c>
      <c r="H474" s="46">
        <f t="shared" si="29"/>
        <v>909832142</v>
      </c>
    </row>
    <row r="475" spans="1:8" ht="15">
      <c r="A475" s="43">
        <v>1435</v>
      </c>
      <c r="B475" s="44" t="s">
        <v>399</v>
      </c>
      <c r="C475" s="54">
        <v>4615515400</v>
      </c>
      <c r="D475" s="48">
        <v>88.71</v>
      </c>
      <c r="E475" s="46">
        <f t="shared" si="28"/>
        <v>5202925713</v>
      </c>
      <c r="F475" s="46">
        <v>0</v>
      </c>
      <c r="G475" s="46">
        <v>0</v>
      </c>
      <c r="H475" s="46">
        <f t="shared" si="29"/>
        <v>5202925713</v>
      </c>
    </row>
    <row r="476" spans="1:8" ht="15">
      <c r="A476" s="43">
        <v>1436</v>
      </c>
      <c r="B476" s="44" t="s">
        <v>400</v>
      </c>
      <c r="C476" s="54">
        <v>3511915600</v>
      </c>
      <c r="D476" s="48">
        <v>82.18</v>
      </c>
      <c r="E476" s="46">
        <f t="shared" si="28"/>
        <v>4273443174</v>
      </c>
      <c r="F476" s="46">
        <v>0</v>
      </c>
      <c r="G476" s="46">
        <v>0</v>
      </c>
      <c r="H476" s="46">
        <f t="shared" si="29"/>
        <v>4273443174</v>
      </c>
    </row>
    <row r="477" spans="1:8" ht="15">
      <c r="A477" s="43">
        <v>1437</v>
      </c>
      <c r="B477" s="44" t="s">
        <v>401</v>
      </c>
      <c r="C477" s="54">
        <v>70895600</v>
      </c>
      <c r="D477" s="48">
        <v>72.45</v>
      </c>
      <c r="E477" s="46">
        <f t="shared" si="28"/>
        <v>97854520</v>
      </c>
      <c r="F477" s="46">
        <v>0</v>
      </c>
      <c r="G477" s="46">
        <v>0</v>
      </c>
      <c r="H477" s="46">
        <f t="shared" si="29"/>
        <v>97854520</v>
      </c>
    </row>
    <row r="478" spans="1:8" ht="15">
      <c r="A478" s="43">
        <v>1438</v>
      </c>
      <c r="B478" s="44" t="s">
        <v>92</v>
      </c>
      <c r="C478" s="54">
        <v>2815182300</v>
      </c>
      <c r="D478" s="48">
        <v>86.68</v>
      </c>
      <c r="E478" s="46">
        <f t="shared" si="28"/>
        <v>3247787610</v>
      </c>
      <c r="F478" s="46">
        <v>0</v>
      </c>
      <c r="G478" s="46">
        <v>0</v>
      </c>
      <c r="H478" s="46">
        <f t="shared" si="29"/>
        <v>3247787610</v>
      </c>
    </row>
    <row r="479" spans="1:8" ht="15">
      <c r="A479" s="43">
        <v>1439</v>
      </c>
      <c r="B479" s="44" t="s">
        <v>402</v>
      </c>
      <c r="C479" s="54">
        <v>794084700</v>
      </c>
      <c r="D479" s="48">
        <v>89.75</v>
      </c>
      <c r="E479" s="46">
        <f t="shared" si="28"/>
        <v>884774039</v>
      </c>
      <c r="F479" s="46">
        <v>0</v>
      </c>
      <c r="G479" s="46">
        <v>0</v>
      </c>
      <c r="H479" s="46">
        <f t="shared" si="29"/>
        <v>884774039</v>
      </c>
    </row>
    <row r="480" spans="1:8" ht="15">
      <c r="A480" s="43"/>
      <c r="B480" s="44"/>
      <c r="C480" s="46"/>
      <c r="D480" s="51"/>
      <c r="E480" s="46"/>
      <c r="F480" s="46"/>
      <c r="G480" s="46"/>
      <c r="H480" s="46"/>
    </row>
    <row r="481" spans="1:8" ht="15.6">
      <c r="A481" s="43"/>
      <c r="B481" s="9" t="s">
        <v>564</v>
      </c>
      <c r="C481" s="10">
        <f>SUM(C441:C480)</f>
        <v>89450070688</v>
      </c>
      <c r="D481" s="6">
        <f>((+C481/E481)*100)</f>
        <v>83.87999665846701</v>
      </c>
      <c r="E481" s="10">
        <f>SUM(E441:E480)</f>
        <v>106640527243</v>
      </c>
      <c r="F481" s="10">
        <f>SUM(F441:F480)</f>
        <v>0</v>
      </c>
      <c r="G481" s="10">
        <f>SUM(G441:G480)</f>
        <v>32343117</v>
      </c>
      <c r="H481" s="10">
        <f>SUM(H441:H480)</f>
        <v>106672870360</v>
      </c>
    </row>
    <row r="482" spans="1:8" ht="15">
      <c r="A482" s="43"/>
      <c r="B482" s="44"/>
      <c r="C482" s="41"/>
      <c r="D482" s="51"/>
      <c r="E482" s="41"/>
      <c r="F482" s="41"/>
      <c r="G482" s="41"/>
      <c r="H482" s="41"/>
    </row>
    <row r="483" spans="1:8" ht="11.1" customHeight="1">
      <c r="A483" s="53"/>
      <c r="B483" s="38"/>
      <c r="C483" s="57"/>
      <c r="D483" s="39"/>
      <c r="E483" s="57"/>
      <c r="F483" s="57"/>
      <c r="G483" s="57"/>
      <c r="H483" s="57"/>
    </row>
    <row r="484" spans="1:8" ht="15.6">
      <c r="A484" s="43"/>
      <c r="B484" s="25" t="s">
        <v>403</v>
      </c>
      <c r="C484" s="41"/>
      <c r="D484" s="48"/>
      <c r="E484" s="41"/>
      <c r="F484" s="41"/>
      <c r="G484" s="41"/>
      <c r="H484" s="41"/>
    </row>
    <row r="485" spans="1:8" ht="18" customHeight="1">
      <c r="A485" s="43">
        <v>1501</v>
      </c>
      <c r="B485" s="44" t="s">
        <v>404</v>
      </c>
      <c r="C485" s="54">
        <v>2587370000</v>
      </c>
      <c r="D485" s="48">
        <v>74.42</v>
      </c>
      <c r="E485" s="46">
        <f aca="true" t="shared" si="30" ref="E485:E517">ROUND((+C485/D485*100),0)</f>
        <v>3476713249</v>
      </c>
      <c r="F485" s="46">
        <v>0</v>
      </c>
      <c r="G485" s="46">
        <v>0</v>
      </c>
      <c r="H485" s="46">
        <f aca="true" t="shared" si="31" ref="H485:H517">+E485+G485</f>
        <v>3476713249</v>
      </c>
    </row>
    <row r="486" spans="1:8" ht="15">
      <c r="A486" s="43">
        <v>1502</v>
      </c>
      <c r="B486" s="44" t="s">
        <v>405</v>
      </c>
      <c r="C486" s="54">
        <v>1044756900</v>
      </c>
      <c r="D486" s="48">
        <v>78.55</v>
      </c>
      <c r="E486" s="46">
        <f t="shared" si="30"/>
        <v>1330053342</v>
      </c>
      <c r="F486" s="46">
        <v>0</v>
      </c>
      <c r="G486" s="46">
        <v>0</v>
      </c>
      <c r="H486" s="46">
        <f t="shared" si="31"/>
        <v>1330053342</v>
      </c>
    </row>
    <row r="487" spans="1:8" ht="15">
      <c r="A487" s="43">
        <v>1503</v>
      </c>
      <c r="B487" s="44" t="s">
        <v>406</v>
      </c>
      <c r="C487" s="54">
        <v>1642367500</v>
      </c>
      <c r="D487" s="48">
        <v>75.21</v>
      </c>
      <c r="E487" s="46">
        <f t="shared" si="30"/>
        <v>2183708948</v>
      </c>
      <c r="F487" s="46">
        <v>0</v>
      </c>
      <c r="G487" s="46">
        <v>0</v>
      </c>
      <c r="H487" s="46">
        <f t="shared" si="31"/>
        <v>2183708948</v>
      </c>
    </row>
    <row r="488" spans="1:8" ht="15">
      <c r="A488" s="43">
        <v>1504</v>
      </c>
      <c r="B488" s="44" t="s">
        <v>407</v>
      </c>
      <c r="C488" s="54">
        <v>2141434300</v>
      </c>
      <c r="D488" s="48">
        <v>68.12</v>
      </c>
      <c r="E488" s="46">
        <f t="shared" si="30"/>
        <v>3143620523</v>
      </c>
      <c r="F488" s="46">
        <v>0</v>
      </c>
      <c r="G488" s="46">
        <v>0</v>
      </c>
      <c r="H488" s="46">
        <f t="shared" si="31"/>
        <v>3143620523</v>
      </c>
    </row>
    <row r="489" spans="1:8" ht="15">
      <c r="A489" s="43">
        <v>1505</v>
      </c>
      <c r="B489" s="44" t="s">
        <v>408</v>
      </c>
      <c r="C489" s="54">
        <v>817782400</v>
      </c>
      <c r="D489" s="48">
        <v>69.52</v>
      </c>
      <c r="E489" s="46">
        <f t="shared" si="30"/>
        <v>1176326812</v>
      </c>
      <c r="F489" s="46">
        <v>0</v>
      </c>
      <c r="G489" s="46">
        <v>714116</v>
      </c>
      <c r="H489" s="46">
        <f t="shared" si="31"/>
        <v>1177040928</v>
      </c>
    </row>
    <row r="490" spans="1:8" ht="15">
      <c r="A490" s="43">
        <v>1506</v>
      </c>
      <c r="B490" s="44" t="s">
        <v>409</v>
      </c>
      <c r="C490" s="54">
        <v>5286144700</v>
      </c>
      <c r="D490" s="48">
        <v>69.75</v>
      </c>
      <c r="E490" s="46">
        <f t="shared" si="30"/>
        <v>7578702079</v>
      </c>
      <c r="F490" s="46">
        <v>0</v>
      </c>
      <c r="G490" s="46">
        <v>6159513</v>
      </c>
      <c r="H490" s="46">
        <f t="shared" si="31"/>
        <v>7584861592</v>
      </c>
    </row>
    <row r="491" spans="1:8" ht="15">
      <c r="A491" s="43">
        <v>1507</v>
      </c>
      <c r="B491" s="44" t="s">
        <v>410</v>
      </c>
      <c r="C491" s="54">
        <v>10505100600</v>
      </c>
      <c r="D491" s="48">
        <v>72.89</v>
      </c>
      <c r="E491" s="46">
        <f t="shared" si="30"/>
        <v>14412265880</v>
      </c>
      <c r="F491" s="46">
        <v>0</v>
      </c>
      <c r="G491" s="46">
        <v>10220222</v>
      </c>
      <c r="H491" s="46">
        <f t="shared" si="31"/>
        <v>14422486102</v>
      </c>
    </row>
    <row r="492" spans="1:8" ht="15">
      <c r="A492" s="43">
        <v>1508</v>
      </c>
      <c r="B492" s="44" t="s">
        <v>574</v>
      </c>
      <c r="C492" s="54">
        <v>20212809800</v>
      </c>
      <c r="D492" s="48">
        <v>93.87</v>
      </c>
      <c r="E492" s="46">
        <f t="shared" si="30"/>
        <v>21532768510</v>
      </c>
      <c r="F492" s="46">
        <v>0</v>
      </c>
      <c r="G492" s="46">
        <v>30746845</v>
      </c>
      <c r="H492" s="46">
        <f t="shared" si="31"/>
        <v>21563515355</v>
      </c>
    </row>
    <row r="493" spans="1:8" ht="15">
      <c r="A493" s="43">
        <v>1509</v>
      </c>
      <c r="B493" s="44" t="s">
        <v>411</v>
      </c>
      <c r="C493" s="54">
        <v>234974700</v>
      </c>
      <c r="D493" s="48">
        <v>81.47</v>
      </c>
      <c r="E493" s="46">
        <f t="shared" si="30"/>
        <v>288418682</v>
      </c>
      <c r="F493" s="46">
        <v>0</v>
      </c>
      <c r="G493" s="46">
        <v>0</v>
      </c>
      <c r="H493" s="46">
        <f t="shared" si="31"/>
        <v>288418682</v>
      </c>
    </row>
    <row r="494" spans="1:8" ht="15">
      <c r="A494" s="43">
        <v>1510</v>
      </c>
      <c r="B494" s="44" t="s">
        <v>412</v>
      </c>
      <c r="C494" s="54">
        <v>1320140100</v>
      </c>
      <c r="D494" s="48">
        <v>77.58</v>
      </c>
      <c r="E494" s="46">
        <f t="shared" si="30"/>
        <v>1701650039</v>
      </c>
      <c r="F494" s="46">
        <v>0</v>
      </c>
      <c r="G494" s="46">
        <v>0</v>
      </c>
      <c r="H494" s="46">
        <f t="shared" si="31"/>
        <v>1701650039</v>
      </c>
    </row>
    <row r="495" spans="1:8" ht="15">
      <c r="A495" s="43">
        <v>1511</v>
      </c>
      <c r="B495" s="44" t="s">
        <v>413</v>
      </c>
      <c r="C495" s="54">
        <v>371966600</v>
      </c>
      <c r="D495" s="48">
        <v>77.41</v>
      </c>
      <c r="E495" s="46">
        <f t="shared" si="30"/>
        <v>480514921</v>
      </c>
      <c r="F495" s="46">
        <v>0</v>
      </c>
      <c r="G495" s="46">
        <v>184661</v>
      </c>
      <c r="H495" s="46">
        <f t="shared" si="31"/>
        <v>480699582</v>
      </c>
    </row>
    <row r="496" spans="1:8" ht="15">
      <c r="A496" s="43">
        <v>1512</v>
      </c>
      <c r="B496" s="44" t="s">
        <v>414</v>
      </c>
      <c r="C496" s="54">
        <v>6921225100</v>
      </c>
      <c r="D496" s="48">
        <v>69.25</v>
      </c>
      <c r="E496" s="46">
        <f t="shared" si="30"/>
        <v>9994548881</v>
      </c>
      <c r="F496" s="46">
        <v>0</v>
      </c>
      <c r="G496" s="46">
        <v>6513973</v>
      </c>
      <c r="H496" s="46">
        <f t="shared" si="31"/>
        <v>10001062854</v>
      </c>
    </row>
    <row r="497" spans="1:8" ht="15">
      <c r="A497" s="43">
        <v>1513</v>
      </c>
      <c r="B497" s="44" t="s">
        <v>415</v>
      </c>
      <c r="C497" s="54">
        <v>3981007600</v>
      </c>
      <c r="D497" s="48">
        <v>77.27</v>
      </c>
      <c r="E497" s="46">
        <f t="shared" si="30"/>
        <v>5152074026</v>
      </c>
      <c r="F497" s="46">
        <v>0</v>
      </c>
      <c r="G497" s="46">
        <v>0</v>
      </c>
      <c r="H497" s="46">
        <f t="shared" si="31"/>
        <v>5152074026</v>
      </c>
    </row>
    <row r="498" spans="1:8" ht="15">
      <c r="A498" s="43">
        <v>1514</v>
      </c>
      <c r="B498" s="44" t="s">
        <v>416</v>
      </c>
      <c r="C498" s="54">
        <v>143206300</v>
      </c>
      <c r="D498" s="48">
        <v>71.11</v>
      </c>
      <c r="E498" s="46">
        <f t="shared" si="30"/>
        <v>201387006</v>
      </c>
      <c r="F498" s="46">
        <v>0</v>
      </c>
      <c r="G498" s="46">
        <v>1336255</v>
      </c>
      <c r="H498" s="46">
        <f t="shared" si="31"/>
        <v>202723261</v>
      </c>
    </row>
    <row r="499" spans="1:8" ht="15">
      <c r="A499" s="43">
        <v>1515</v>
      </c>
      <c r="B499" s="44" t="s">
        <v>417</v>
      </c>
      <c r="C499" s="54">
        <v>10744753700</v>
      </c>
      <c r="D499" s="48">
        <v>70.98</v>
      </c>
      <c r="E499" s="46">
        <f t="shared" si="30"/>
        <v>15137720062</v>
      </c>
      <c r="F499" s="46">
        <v>0</v>
      </c>
      <c r="G499" s="46">
        <v>0</v>
      </c>
      <c r="H499" s="46">
        <f t="shared" si="31"/>
        <v>15137720062</v>
      </c>
    </row>
    <row r="500" spans="1:8" ht="15">
      <c r="A500" s="43">
        <v>1516</v>
      </c>
      <c r="B500" s="44" t="s">
        <v>418</v>
      </c>
      <c r="C500" s="54">
        <v>2392260100</v>
      </c>
      <c r="D500" s="48">
        <v>75.84</v>
      </c>
      <c r="E500" s="46">
        <f t="shared" si="30"/>
        <v>3154351398</v>
      </c>
      <c r="F500" s="46">
        <v>0</v>
      </c>
      <c r="G500" s="46">
        <v>0</v>
      </c>
      <c r="H500" s="46">
        <f t="shared" si="31"/>
        <v>3154351398</v>
      </c>
    </row>
    <row r="501" spans="1:8" ht="15">
      <c r="A501" s="43">
        <v>1517</v>
      </c>
      <c r="B501" s="44" t="s">
        <v>419</v>
      </c>
      <c r="C501" s="54">
        <v>2348313428</v>
      </c>
      <c r="D501" s="48">
        <v>72.35</v>
      </c>
      <c r="E501" s="46">
        <f t="shared" si="30"/>
        <v>3245768387</v>
      </c>
      <c r="F501" s="46">
        <v>0</v>
      </c>
      <c r="G501" s="46">
        <v>0</v>
      </c>
      <c r="H501" s="46">
        <f t="shared" si="31"/>
        <v>3245768387</v>
      </c>
    </row>
    <row r="502" spans="1:8" ht="15">
      <c r="A502" s="43">
        <v>1518</v>
      </c>
      <c r="B502" s="44" t="s">
        <v>420</v>
      </c>
      <c r="C502" s="54">
        <v>10509841700</v>
      </c>
      <c r="D502" s="48">
        <v>81.2</v>
      </c>
      <c r="E502" s="46">
        <f t="shared" si="30"/>
        <v>12943154803</v>
      </c>
      <c r="F502" s="46">
        <v>0</v>
      </c>
      <c r="G502" s="46">
        <v>0</v>
      </c>
      <c r="H502" s="46">
        <f t="shared" si="31"/>
        <v>12943154803</v>
      </c>
    </row>
    <row r="503" spans="1:8" ht="15">
      <c r="A503" s="43">
        <v>1519</v>
      </c>
      <c r="B503" s="44" t="s">
        <v>421</v>
      </c>
      <c r="C503" s="54">
        <v>4233609500</v>
      </c>
      <c r="D503" s="48">
        <v>74.47</v>
      </c>
      <c r="E503" s="46">
        <f t="shared" si="30"/>
        <v>5684986572</v>
      </c>
      <c r="F503" s="46">
        <v>0</v>
      </c>
      <c r="G503" s="46">
        <v>5147618</v>
      </c>
      <c r="H503" s="46">
        <f t="shared" si="31"/>
        <v>5690134190</v>
      </c>
    </row>
    <row r="504" spans="1:8" ht="15">
      <c r="A504" s="43">
        <v>1520</v>
      </c>
      <c r="B504" s="44" t="s">
        <v>422</v>
      </c>
      <c r="C504" s="54">
        <v>1513539600</v>
      </c>
      <c r="D504" s="48">
        <v>71.6</v>
      </c>
      <c r="E504" s="46">
        <f t="shared" si="30"/>
        <v>2113882123</v>
      </c>
      <c r="F504" s="46">
        <v>0</v>
      </c>
      <c r="G504" s="46">
        <v>0</v>
      </c>
      <c r="H504" s="46">
        <f t="shared" si="31"/>
        <v>2113882123</v>
      </c>
    </row>
    <row r="505" spans="1:8" ht="15">
      <c r="A505" s="43">
        <v>1521</v>
      </c>
      <c r="B505" s="44" t="s">
        <v>349</v>
      </c>
      <c r="C505" s="54">
        <v>1339793200</v>
      </c>
      <c r="D505" s="48">
        <v>72.76</v>
      </c>
      <c r="E505" s="46">
        <f t="shared" si="30"/>
        <v>1841387026</v>
      </c>
      <c r="F505" s="46">
        <v>0</v>
      </c>
      <c r="G505" s="46">
        <v>0</v>
      </c>
      <c r="H505" s="46">
        <f t="shared" si="31"/>
        <v>1841387026</v>
      </c>
    </row>
    <row r="506" spans="1:8" ht="15">
      <c r="A506" s="43">
        <v>1522</v>
      </c>
      <c r="B506" s="44" t="s">
        <v>423</v>
      </c>
      <c r="C506" s="54">
        <v>226746200</v>
      </c>
      <c r="D506" s="48">
        <v>67.29</v>
      </c>
      <c r="E506" s="46">
        <f t="shared" si="30"/>
        <v>336968643</v>
      </c>
      <c r="F506" s="46">
        <v>0</v>
      </c>
      <c r="G506" s="46">
        <v>68115</v>
      </c>
      <c r="H506" s="46">
        <f t="shared" si="31"/>
        <v>337036758</v>
      </c>
    </row>
    <row r="507" spans="1:8" ht="15">
      <c r="A507" s="43">
        <v>1523</v>
      </c>
      <c r="B507" s="44" t="s">
        <v>424</v>
      </c>
      <c r="C507" s="54">
        <v>251594800</v>
      </c>
      <c r="D507" s="48">
        <v>66.06</v>
      </c>
      <c r="E507" s="46">
        <f t="shared" si="30"/>
        <v>380858008</v>
      </c>
      <c r="F507" s="46">
        <v>0</v>
      </c>
      <c r="G507" s="46">
        <v>160900</v>
      </c>
      <c r="H507" s="46">
        <f t="shared" si="31"/>
        <v>381018908</v>
      </c>
    </row>
    <row r="508" spans="1:8" ht="15">
      <c r="A508" s="43">
        <v>1524</v>
      </c>
      <c r="B508" s="44" t="s">
        <v>425</v>
      </c>
      <c r="C508" s="54">
        <v>782700600</v>
      </c>
      <c r="D508" s="48">
        <v>72.07</v>
      </c>
      <c r="E508" s="46">
        <f t="shared" si="30"/>
        <v>1086028306</v>
      </c>
      <c r="F508" s="46">
        <v>0</v>
      </c>
      <c r="G508" s="46">
        <v>0</v>
      </c>
      <c r="H508" s="46">
        <f t="shared" si="31"/>
        <v>1086028306</v>
      </c>
    </row>
    <row r="509" spans="1:8" ht="15">
      <c r="A509" s="43">
        <v>1525</v>
      </c>
      <c r="B509" s="44" t="s">
        <v>426</v>
      </c>
      <c r="C509" s="54">
        <v>3344789200</v>
      </c>
      <c r="D509" s="48">
        <v>73.53</v>
      </c>
      <c r="E509" s="46">
        <f t="shared" si="30"/>
        <v>4548876921</v>
      </c>
      <c r="F509" s="46">
        <v>0</v>
      </c>
      <c r="G509" s="46">
        <v>0</v>
      </c>
      <c r="H509" s="46">
        <f t="shared" si="31"/>
        <v>4548876921</v>
      </c>
    </row>
    <row r="510" spans="1:8" ht="15">
      <c r="A510" s="43">
        <v>1526</v>
      </c>
      <c r="B510" s="44" t="s">
        <v>427</v>
      </c>
      <c r="C510" s="54">
        <v>2048679200</v>
      </c>
      <c r="D510" s="48">
        <v>74.64</v>
      </c>
      <c r="E510" s="46">
        <f t="shared" si="30"/>
        <v>2744747053</v>
      </c>
      <c r="F510" s="46">
        <v>0</v>
      </c>
      <c r="G510" s="46">
        <v>0</v>
      </c>
      <c r="H510" s="46">
        <f t="shared" si="31"/>
        <v>2744747053</v>
      </c>
    </row>
    <row r="511" spans="1:8" ht="15">
      <c r="A511" s="43">
        <v>1527</v>
      </c>
      <c r="B511" s="44" t="s">
        <v>428</v>
      </c>
      <c r="C511" s="54">
        <v>672615500</v>
      </c>
      <c r="D511" s="48">
        <v>72.21</v>
      </c>
      <c r="E511" s="46">
        <f t="shared" si="30"/>
        <v>931471403</v>
      </c>
      <c r="F511" s="46">
        <v>0</v>
      </c>
      <c r="G511" s="46">
        <v>0</v>
      </c>
      <c r="H511" s="46">
        <f t="shared" si="31"/>
        <v>931471403</v>
      </c>
    </row>
    <row r="512" spans="1:8" ht="15">
      <c r="A512" s="43">
        <v>1528</v>
      </c>
      <c r="B512" s="44" t="s">
        <v>429</v>
      </c>
      <c r="C512" s="54">
        <v>1160077000</v>
      </c>
      <c r="D512" s="48">
        <v>77.65</v>
      </c>
      <c r="E512" s="46">
        <f t="shared" si="30"/>
        <v>1493981970</v>
      </c>
      <c r="F512" s="46">
        <v>0</v>
      </c>
      <c r="G512" s="46">
        <v>0</v>
      </c>
      <c r="H512" s="46">
        <f t="shared" si="31"/>
        <v>1493981970</v>
      </c>
    </row>
    <row r="513" spans="1:8" ht="15">
      <c r="A513" s="43">
        <v>1529</v>
      </c>
      <c r="B513" s="44" t="s">
        <v>430</v>
      </c>
      <c r="C513" s="54">
        <v>1420957500</v>
      </c>
      <c r="D513" s="48">
        <v>70.66</v>
      </c>
      <c r="E513" s="46">
        <f t="shared" si="30"/>
        <v>2010978630</v>
      </c>
      <c r="F513" s="46">
        <v>0</v>
      </c>
      <c r="G513" s="46">
        <v>195892</v>
      </c>
      <c r="H513" s="46">
        <f t="shared" si="31"/>
        <v>2011174522</v>
      </c>
    </row>
    <row r="514" spans="1:8" ht="15">
      <c r="A514" s="43">
        <v>1530</v>
      </c>
      <c r="B514" s="44" t="s">
        <v>431</v>
      </c>
      <c r="C514" s="54">
        <v>229135100</v>
      </c>
      <c r="D514" s="48">
        <v>76.06</v>
      </c>
      <c r="E514" s="46">
        <f t="shared" si="30"/>
        <v>301255719</v>
      </c>
      <c r="F514" s="46">
        <v>0</v>
      </c>
      <c r="G514" s="46">
        <v>339292</v>
      </c>
      <c r="H514" s="46">
        <f t="shared" si="31"/>
        <v>301595011</v>
      </c>
    </row>
    <row r="515" spans="1:8" ht="15">
      <c r="A515" s="43">
        <v>1531</v>
      </c>
      <c r="B515" s="44" t="s">
        <v>432</v>
      </c>
      <c r="C515" s="54">
        <v>4358485800</v>
      </c>
      <c r="D515" s="48">
        <v>67.05</v>
      </c>
      <c r="E515" s="46">
        <f t="shared" si="30"/>
        <v>6500351678</v>
      </c>
      <c r="F515" s="46">
        <v>0</v>
      </c>
      <c r="G515" s="46">
        <v>0</v>
      </c>
      <c r="H515" s="46">
        <f t="shared" si="31"/>
        <v>6500351678</v>
      </c>
    </row>
    <row r="516" spans="1:8" ht="15">
      <c r="A516" s="43">
        <v>1532</v>
      </c>
      <c r="B516" s="44" t="s">
        <v>433</v>
      </c>
      <c r="C516" s="54">
        <v>1991891700</v>
      </c>
      <c r="D516" s="48">
        <v>75.46</v>
      </c>
      <c r="E516" s="46">
        <f t="shared" si="30"/>
        <v>2639665651</v>
      </c>
      <c r="F516" s="46">
        <v>0</v>
      </c>
      <c r="G516" s="46">
        <v>916904</v>
      </c>
      <c r="H516" s="46">
        <f t="shared" si="31"/>
        <v>2640582555</v>
      </c>
    </row>
    <row r="517" spans="1:8" ht="15">
      <c r="A517" s="43">
        <v>1533</v>
      </c>
      <c r="B517" s="44" t="s">
        <v>434</v>
      </c>
      <c r="C517" s="54">
        <v>432978800</v>
      </c>
      <c r="D517" s="48">
        <v>77.85</v>
      </c>
      <c r="E517" s="46">
        <f t="shared" si="30"/>
        <v>556170584</v>
      </c>
      <c r="F517" s="46">
        <v>0</v>
      </c>
      <c r="G517" s="46">
        <v>0</v>
      </c>
      <c r="H517" s="46">
        <f t="shared" si="31"/>
        <v>556170584</v>
      </c>
    </row>
    <row r="518" spans="1:8" ht="15">
      <c r="A518" s="43"/>
      <c r="B518" s="44"/>
      <c r="C518" s="46"/>
      <c r="D518" s="51"/>
      <c r="E518" s="46"/>
      <c r="F518" s="46"/>
      <c r="G518" s="46"/>
      <c r="H518" s="46"/>
    </row>
    <row r="519" spans="1:8" ht="15.6">
      <c r="A519" s="43"/>
      <c r="B519" s="9" t="s">
        <v>565</v>
      </c>
      <c r="C519" s="10">
        <f>SUM(C485:C518)</f>
        <v>107213049228</v>
      </c>
      <c r="D519" s="6">
        <f>((+C519/E519)*100)</f>
        <v>76.41408060416569</v>
      </c>
      <c r="E519" s="10">
        <f>SUM(E485:E518)</f>
        <v>140305357835</v>
      </c>
      <c r="F519" s="10">
        <f>SUM(F485:F518)</f>
        <v>0</v>
      </c>
      <c r="G519" s="10">
        <f>SUM(G485:G518)</f>
        <v>62704306</v>
      </c>
      <c r="H519" s="10">
        <f>SUM(H485:H518)</f>
        <v>140368062141</v>
      </c>
    </row>
    <row r="520" spans="1:8" ht="15">
      <c r="A520" s="43"/>
      <c r="B520" s="44"/>
      <c r="C520" s="41"/>
      <c r="D520" s="51"/>
      <c r="E520" s="41"/>
      <c r="F520" s="41"/>
      <c r="G520" s="41"/>
      <c r="H520" s="41"/>
    </row>
    <row r="521" spans="1:8" ht="8.4" customHeight="1">
      <c r="A521" s="53"/>
      <c r="B521" s="38"/>
      <c r="C521" s="57"/>
      <c r="D521" s="39"/>
      <c r="E521" s="57"/>
      <c r="F521" s="57"/>
      <c r="G521" s="57"/>
      <c r="H521" s="57"/>
    </row>
    <row r="522" spans="1:8" ht="15.6">
      <c r="A522" s="43"/>
      <c r="B522" s="25" t="s">
        <v>435</v>
      </c>
      <c r="C522" s="46"/>
      <c r="D522" s="48"/>
      <c r="E522" s="41"/>
      <c r="F522" s="41"/>
      <c r="G522" s="41"/>
      <c r="H522" s="41"/>
    </row>
    <row r="523" spans="1:8" ht="18" customHeight="1">
      <c r="A523" s="43">
        <v>1601</v>
      </c>
      <c r="B523" s="44" t="s">
        <v>436</v>
      </c>
      <c r="C523" s="64">
        <v>731323600</v>
      </c>
      <c r="D523" s="48">
        <v>68.9</v>
      </c>
      <c r="E523" s="46">
        <f aca="true" t="shared" si="32" ref="E523:E538">ROUND((+C523/D523*100),0)</f>
        <v>1061427576</v>
      </c>
      <c r="F523" s="46">
        <v>0</v>
      </c>
      <c r="G523" s="37">
        <v>0</v>
      </c>
      <c r="H523" s="46">
        <f aca="true" t="shared" si="33" ref="H523:H538">+E523+G523</f>
        <v>1061427576</v>
      </c>
    </row>
    <row r="524" spans="1:8" ht="15">
      <c r="A524" s="43">
        <v>1602</v>
      </c>
      <c r="B524" s="44" t="s">
        <v>437</v>
      </c>
      <c r="C524" s="64">
        <v>5346354400</v>
      </c>
      <c r="D524" s="48">
        <v>42.07</v>
      </c>
      <c r="E524" s="46">
        <f t="shared" si="32"/>
        <v>12708234847</v>
      </c>
      <c r="F524" s="46">
        <v>0</v>
      </c>
      <c r="G524" s="37">
        <v>6315636</v>
      </c>
      <c r="H524" s="46">
        <f t="shared" si="33"/>
        <v>12714550483</v>
      </c>
    </row>
    <row r="525" spans="1:8" ht="15">
      <c r="A525" s="43">
        <v>1603</v>
      </c>
      <c r="B525" s="44" t="s">
        <v>438</v>
      </c>
      <c r="C525" s="64">
        <v>506658600</v>
      </c>
      <c r="D525" s="48">
        <v>59.95</v>
      </c>
      <c r="E525" s="46">
        <f t="shared" si="32"/>
        <v>845135279</v>
      </c>
      <c r="F525" s="46">
        <v>0</v>
      </c>
      <c r="G525" s="37">
        <v>0</v>
      </c>
      <c r="H525" s="46">
        <f t="shared" si="33"/>
        <v>845135279</v>
      </c>
    </row>
    <row r="526" spans="1:8" ht="15">
      <c r="A526" s="43">
        <v>1604</v>
      </c>
      <c r="B526" s="44" t="s">
        <v>439</v>
      </c>
      <c r="C526" s="64">
        <v>2629140400</v>
      </c>
      <c r="D526" s="48">
        <v>86.29</v>
      </c>
      <c r="E526" s="46">
        <f t="shared" si="32"/>
        <v>3046865685</v>
      </c>
      <c r="F526" s="46">
        <v>0</v>
      </c>
      <c r="G526" s="37">
        <v>919</v>
      </c>
      <c r="H526" s="46">
        <f t="shared" si="33"/>
        <v>3046866604</v>
      </c>
    </row>
    <row r="527" spans="1:8" ht="15">
      <c r="A527" s="43">
        <v>1605</v>
      </c>
      <c r="B527" s="44" t="s">
        <v>440</v>
      </c>
      <c r="C527" s="64">
        <v>1538304700</v>
      </c>
      <c r="D527" s="48">
        <v>78.9</v>
      </c>
      <c r="E527" s="46">
        <f t="shared" si="32"/>
        <v>1949689100</v>
      </c>
      <c r="F527" s="46">
        <v>0</v>
      </c>
      <c r="G527" s="37">
        <v>4609700</v>
      </c>
      <c r="H527" s="46">
        <f t="shared" si="33"/>
        <v>1954298800</v>
      </c>
    </row>
    <row r="528" spans="1:8" ht="15">
      <c r="A528" s="43">
        <v>1606</v>
      </c>
      <c r="B528" s="44" t="s">
        <v>441</v>
      </c>
      <c r="C528" s="64">
        <v>1190494450</v>
      </c>
      <c r="D528" s="48">
        <v>77.72</v>
      </c>
      <c r="E528" s="46">
        <f t="shared" si="32"/>
        <v>1531773610</v>
      </c>
      <c r="F528" s="46">
        <v>0</v>
      </c>
      <c r="G528" s="37">
        <v>822</v>
      </c>
      <c r="H528" s="46">
        <f t="shared" si="33"/>
        <v>1531774432</v>
      </c>
    </row>
    <row r="529" spans="1:8" ht="15">
      <c r="A529" s="43">
        <v>1607</v>
      </c>
      <c r="B529" s="35" t="s">
        <v>442</v>
      </c>
      <c r="C529" s="64">
        <v>2930338300</v>
      </c>
      <c r="D529" s="48">
        <v>59.01</v>
      </c>
      <c r="E529" s="46">
        <f t="shared" si="32"/>
        <v>4965833418</v>
      </c>
      <c r="F529" s="46">
        <v>0</v>
      </c>
      <c r="G529" s="37">
        <v>10414192</v>
      </c>
      <c r="H529" s="46">
        <f t="shared" si="33"/>
        <v>4976247610</v>
      </c>
    </row>
    <row r="530" spans="1:8" ht="15">
      <c r="A530" s="43">
        <v>1608</v>
      </c>
      <c r="B530" s="35" t="s">
        <v>443</v>
      </c>
      <c r="C530" s="64">
        <v>6064968854</v>
      </c>
      <c r="D530" s="48">
        <v>59.35</v>
      </c>
      <c r="E530" s="46">
        <f t="shared" si="32"/>
        <v>10218987117</v>
      </c>
      <c r="F530" s="46">
        <v>0</v>
      </c>
      <c r="G530" s="37">
        <v>13181928</v>
      </c>
      <c r="H530" s="46">
        <f t="shared" si="33"/>
        <v>10232169045</v>
      </c>
    </row>
    <row r="531" spans="1:8" ht="15">
      <c r="A531" s="43">
        <v>1609</v>
      </c>
      <c r="B531" s="44" t="s">
        <v>444</v>
      </c>
      <c r="C531" s="64">
        <v>1190101800</v>
      </c>
      <c r="D531" s="48">
        <v>77.48</v>
      </c>
      <c r="E531" s="46">
        <f t="shared" si="32"/>
        <v>1536011616</v>
      </c>
      <c r="F531" s="46">
        <v>0</v>
      </c>
      <c r="G531" s="37">
        <v>0</v>
      </c>
      <c r="H531" s="46">
        <f t="shared" si="33"/>
        <v>1536011616</v>
      </c>
    </row>
    <row r="532" spans="1:8" ht="15">
      <c r="A532" s="43">
        <v>1610</v>
      </c>
      <c r="B532" s="44" t="s">
        <v>445</v>
      </c>
      <c r="C532" s="64">
        <v>263609600</v>
      </c>
      <c r="D532" s="48">
        <v>58.89</v>
      </c>
      <c r="E532" s="46">
        <f t="shared" si="32"/>
        <v>447630498</v>
      </c>
      <c r="F532" s="46">
        <v>0</v>
      </c>
      <c r="G532" s="37">
        <v>145000</v>
      </c>
      <c r="H532" s="46">
        <f t="shared" si="33"/>
        <v>447775498</v>
      </c>
    </row>
    <row r="533" spans="1:8" ht="15">
      <c r="A533" s="43">
        <v>1611</v>
      </c>
      <c r="B533" s="44" t="s">
        <v>446</v>
      </c>
      <c r="C533" s="64">
        <v>1455784400</v>
      </c>
      <c r="D533" s="48">
        <v>72.25</v>
      </c>
      <c r="E533" s="46">
        <f t="shared" si="32"/>
        <v>2014926505</v>
      </c>
      <c r="F533" s="46">
        <v>0</v>
      </c>
      <c r="G533" s="37">
        <v>0</v>
      </c>
      <c r="H533" s="46">
        <f t="shared" si="33"/>
        <v>2014926505</v>
      </c>
    </row>
    <row r="534" spans="1:8" ht="15">
      <c r="A534" s="43">
        <v>1612</v>
      </c>
      <c r="B534" s="44" t="s">
        <v>447</v>
      </c>
      <c r="C534" s="64">
        <v>2469529900</v>
      </c>
      <c r="D534" s="48">
        <v>70.94</v>
      </c>
      <c r="E534" s="46">
        <f t="shared" si="32"/>
        <v>3481152946</v>
      </c>
      <c r="F534" s="46">
        <v>0</v>
      </c>
      <c r="G534" s="37">
        <v>0</v>
      </c>
      <c r="H534" s="46">
        <f t="shared" si="33"/>
        <v>3481152946</v>
      </c>
    </row>
    <row r="535" spans="1:8" ht="15">
      <c r="A535" s="43">
        <v>1613</v>
      </c>
      <c r="B535" s="44" t="s">
        <v>448</v>
      </c>
      <c r="C535" s="64">
        <v>1115573900</v>
      </c>
      <c r="D535" s="48">
        <v>68.52</v>
      </c>
      <c r="E535" s="46">
        <f t="shared" si="32"/>
        <v>1628099679</v>
      </c>
      <c r="F535" s="46">
        <v>0</v>
      </c>
      <c r="G535" s="37">
        <v>0</v>
      </c>
      <c r="H535" s="46">
        <f t="shared" si="33"/>
        <v>1628099679</v>
      </c>
    </row>
    <row r="536" spans="1:8" ht="15">
      <c r="A536" s="43">
        <v>1614</v>
      </c>
      <c r="B536" s="44" t="s">
        <v>449</v>
      </c>
      <c r="C536" s="64">
        <v>5279130400</v>
      </c>
      <c r="D536" s="48">
        <v>44.88</v>
      </c>
      <c r="E536" s="46">
        <f t="shared" si="32"/>
        <v>11762768271</v>
      </c>
      <c r="F536" s="46">
        <v>0</v>
      </c>
      <c r="G536" s="37">
        <v>0</v>
      </c>
      <c r="H536" s="46">
        <f t="shared" si="33"/>
        <v>11762768271</v>
      </c>
    </row>
    <row r="537" spans="1:8" ht="15">
      <c r="A537" s="43">
        <v>1615</v>
      </c>
      <c r="B537" s="44" t="s">
        <v>450</v>
      </c>
      <c r="C537" s="64">
        <v>2732764800</v>
      </c>
      <c r="D537" s="48">
        <v>71.22</v>
      </c>
      <c r="E537" s="46">
        <f t="shared" si="32"/>
        <v>3837074979</v>
      </c>
      <c r="F537" s="46">
        <v>0</v>
      </c>
      <c r="G537" s="37">
        <v>100</v>
      </c>
      <c r="H537" s="46">
        <f t="shared" si="33"/>
        <v>3837075079</v>
      </c>
    </row>
    <row r="538" spans="1:8" ht="15">
      <c r="A538" s="43">
        <v>1616</v>
      </c>
      <c r="B538" s="44" t="s">
        <v>577</v>
      </c>
      <c r="C538" s="64">
        <v>1691100600</v>
      </c>
      <c r="D538" s="48">
        <v>77.4</v>
      </c>
      <c r="E538" s="46">
        <f t="shared" si="32"/>
        <v>2184884496</v>
      </c>
      <c r="F538" s="46">
        <v>0</v>
      </c>
      <c r="G538" s="37">
        <v>828</v>
      </c>
      <c r="H538" s="46">
        <f t="shared" si="33"/>
        <v>2184885324</v>
      </c>
    </row>
    <row r="539" spans="1:8" ht="15">
      <c r="A539" s="43"/>
      <c r="B539" s="44"/>
      <c r="C539" s="46"/>
      <c r="D539" s="51"/>
      <c r="E539" s="46"/>
      <c r="F539" s="46"/>
      <c r="G539" s="46"/>
      <c r="H539" s="46"/>
    </row>
    <row r="540" spans="1:8" ht="15.6">
      <c r="A540" s="43"/>
      <c r="B540" s="9" t="s">
        <v>566</v>
      </c>
      <c r="C540" s="10">
        <f>SUM(C523:C539)</f>
        <v>37135178704</v>
      </c>
      <c r="D540" s="6">
        <f>((+C540/E540)*100)</f>
        <v>58.739145175377885</v>
      </c>
      <c r="E540" s="10">
        <f>SUM(E523:E539)</f>
        <v>63220495622</v>
      </c>
      <c r="F540" s="10">
        <f>SUM(F523:F539)</f>
        <v>0</v>
      </c>
      <c r="G540" s="10">
        <f>SUM(G523:G539)</f>
        <v>34669125</v>
      </c>
      <c r="H540" s="10">
        <f>SUM(H523:H539)</f>
        <v>63255164747</v>
      </c>
    </row>
    <row r="541" spans="1:8" ht="15">
      <c r="A541" s="43"/>
      <c r="B541" s="44"/>
      <c r="C541" s="41"/>
      <c r="D541" s="51"/>
      <c r="E541" s="41"/>
      <c r="F541" s="41"/>
      <c r="G541" s="41"/>
      <c r="H541" s="41"/>
    </row>
    <row r="542" spans="1:8" ht="9" customHeight="1">
      <c r="A542" s="53"/>
      <c r="B542" s="38"/>
      <c r="C542" s="57"/>
      <c r="D542" s="39"/>
      <c r="E542" s="57"/>
      <c r="F542" s="57"/>
      <c r="G542" s="57"/>
      <c r="H542" s="57"/>
    </row>
    <row r="543" spans="1:8" ht="15.6">
      <c r="A543" s="43"/>
      <c r="B543" s="25" t="s">
        <v>451</v>
      </c>
      <c r="C543" s="41"/>
      <c r="D543" s="48"/>
      <c r="E543" s="41"/>
      <c r="F543" s="41"/>
      <c r="G543" s="41"/>
      <c r="H543" s="41"/>
    </row>
    <row r="544" spans="1:8" ht="17.4" customHeight="1">
      <c r="A544" s="43">
        <v>1701</v>
      </c>
      <c r="B544" s="44" t="s">
        <v>452</v>
      </c>
      <c r="C544" s="83">
        <v>284814900</v>
      </c>
      <c r="D544" s="48">
        <v>85.94</v>
      </c>
      <c r="E544" s="46">
        <f aca="true" t="shared" si="34" ref="E544:E558">ROUND((+C544/D544*100),0)</f>
        <v>331411333</v>
      </c>
      <c r="F544" s="46">
        <v>0</v>
      </c>
      <c r="G544" s="84">
        <v>640220</v>
      </c>
      <c r="H544" s="46">
        <f aca="true" t="shared" si="35" ref="H544:H558">+E544+G544</f>
        <v>332051553</v>
      </c>
    </row>
    <row r="545" spans="1:8" ht="15">
      <c r="A545" s="43">
        <v>1702</v>
      </c>
      <c r="B545" s="44" t="s">
        <v>453</v>
      </c>
      <c r="C545" s="83">
        <v>665340900</v>
      </c>
      <c r="D545" s="48">
        <v>85.25</v>
      </c>
      <c r="E545" s="46">
        <f t="shared" si="34"/>
        <v>780458534</v>
      </c>
      <c r="F545" s="46">
        <v>0</v>
      </c>
      <c r="G545" s="84">
        <v>0</v>
      </c>
      <c r="H545" s="46">
        <f t="shared" si="35"/>
        <v>780458534</v>
      </c>
    </row>
    <row r="546" spans="1:8" ht="15">
      <c r="A546" s="43">
        <v>1703</v>
      </c>
      <c r="B546" s="44" t="s">
        <v>454</v>
      </c>
      <c r="C546" s="83">
        <v>105605800</v>
      </c>
      <c r="D546" s="48">
        <v>86.19</v>
      </c>
      <c r="E546" s="46">
        <f t="shared" si="34"/>
        <v>122526743</v>
      </c>
      <c r="F546" s="46">
        <v>0</v>
      </c>
      <c r="G546" s="84">
        <v>0</v>
      </c>
      <c r="H546" s="46">
        <f t="shared" si="35"/>
        <v>122526743</v>
      </c>
    </row>
    <row r="547" spans="1:8" ht="15">
      <c r="A547" s="43">
        <v>1704</v>
      </c>
      <c r="B547" s="44" t="s">
        <v>455</v>
      </c>
      <c r="C547" s="83">
        <v>115410200</v>
      </c>
      <c r="D547" s="48">
        <v>101.46</v>
      </c>
      <c r="E547" s="46">
        <f t="shared" si="34"/>
        <v>113749458</v>
      </c>
      <c r="F547" s="46">
        <v>0</v>
      </c>
      <c r="G547" s="84">
        <v>425095</v>
      </c>
      <c r="H547" s="46">
        <f t="shared" si="35"/>
        <v>114174553</v>
      </c>
    </row>
    <row r="548" spans="1:8" ht="15">
      <c r="A548" s="43">
        <v>1705</v>
      </c>
      <c r="B548" s="44" t="s">
        <v>456</v>
      </c>
      <c r="C548" s="83">
        <v>226944400</v>
      </c>
      <c r="D548" s="48">
        <v>71.36</v>
      </c>
      <c r="E548" s="46">
        <f t="shared" si="34"/>
        <v>318027466</v>
      </c>
      <c r="F548" s="46">
        <v>0</v>
      </c>
      <c r="G548" s="84">
        <v>687741</v>
      </c>
      <c r="H548" s="46">
        <f t="shared" si="35"/>
        <v>318715207</v>
      </c>
    </row>
    <row r="549" spans="1:8" ht="15">
      <c r="A549" s="43">
        <v>1706</v>
      </c>
      <c r="B549" s="44" t="s">
        <v>457</v>
      </c>
      <c r="C549" s="83">
        <v>173688900</v>
      </c>
      <c r="D549" s="48">
        <v>95.16</v>
      </c>
      <c r="E549" s="46">
        <f t="shared" si="34"/>
        <v>182523014</v>
      </c>
      <c r="F549" s="46">
        <v>0</v>
      </c>
      <c r="G549" s="84">
        <v>1064708</v>
      </c>
      <c r="H549" s="46">
        <f t="shared" si="35"/>
        <v>183587722</v>
      </c>
    </row>
    <row r="550" spans="1:8" ht="15">
      <c r="A550" s="43">
        <v>1707</v>
      </c>
      <c r="B550" s="44" t="s">
        <v>458</v>
      </c>
      <c r="C550" s="83">
        <v>276937100</v>
      </c>
      <c r="D550" s="48">
        <v>95.9</v>
      </c>
      <c r="E550" s="46">
        <f t="shared" si="34"/>
        <v>288776955</v>
      </c>
      <c r="F550" s="46">
        <v>0</v>
      </c>
      <c r="G550" s="84">
        <v>0</v>
      </c>
      <c r="H550" s="46">
        <f t="shared" si="35"/>
        <v>288776955</v>
      </c>
    </row>
    <row r="551" spans="1:8" ht="15">
      <c r="A551" s="43">
        <v>1708</v>
      </c>
      <c r="B551" s="44" t="s">
        <v>459</v>
      </c>
      <c r="C551" s="83">
        <v>134190500</v>
      </c>
      <c r="D551" s="48">
        <v>84.32</v>
      </c>
      <c r="E551" s="46">
        <f t="shared" si="34"/>
        <v>159144331</v>
      </c>
      <c r="F551" s="46">
        <v>0</v>
      </c>
      <c r="G551" s="84">
        <v>0</v>
      </c>
      <c r="H551" s="46">
        <f t="shared" si="35"/>
        <v>159144331</v>
      </c>
    </row>
    <row r="552" spans="1:8" ht="15">
      <c r="A552" s="43">
        <v>1709</v>
      </c>
      <c r="B552" s="44" t="s">
        <v>460</v>
      </c>
      <c r="C552" s="83">
        <v>979124215</v>
      </c>
      <c r="D552" s="48">
        <v>88.73</v>
      </c>
      <c r="E552" s="46">
        <f t="shared" si="34"/>
        <v>1103487225</v>
      </c>
      <c r="F552" s="46">
        <v>0</v>
      </c>
      <c r="G552" s="84">
        <v>1903503</v>
      </c>
      <c r="H552" s="46">
        <f t="shared" si="35"/>
        <v>1105390728</v>
      </c>
    </row>
    <row r="553" spans="1:8" ht="15">
      <c r="A553" s="43">
        <v>1710</v>
      </c>
      <c r="B553" s="44" t="s">
        <v>461</v>
      </c>
      <c r="C553" s="83">
        <v>466183400</v>
      </c>
      <c r="D553" s="48">
        <v>83.79</v>
      </c>
      <c r="E553" s="46">
        <f t="shared" si="34"/>
        <v>556371166</v>
      </c>
      <c r="F553" s="46">
        <v>0</v>
      </c>
      <c r="G553" s="84">
        <v>0</v>
      </c>
      <c r="H553" s="46">
        <f t="shared" si="35"/>
        <v>556371166</v>
      </c>
    </row>
    <row r="554" spans="1:8" ht="15">
      <c r="A554" s="43">
        <v>1711</v>
      </c>
      <c r="B554" s="44" t="s">
        <v>462</v>
      </c>
      <c r="C554" s="83">
        <v>603786800</v>
      </c>
      <c r="D554" s="48">
        <v>83.48</v>
      </c>
      <c r="E554" s="46">
        <f t="shared" si="34"/>
        <v>723271203</v>
      </c>
      <c r="F554" s="46">
        <v>0</v>
      </c>
      <c r="G554" s="84">
        <v>921007</v>
      </c>
      <c r="H554" s="46">
        <f t="shared" si="35"/>
        <v>724192210</v>
      </c>
    </row>
    <row r="555" spans="1:8" ht="15">
      <c r="A555" s="43">
        <v>1712</v>
      </c>
      <c r="B555" s="44" t="s">
        <v>463</v>
      </c>
      <c r="C555" s="83">
        <v>183933750</v>
      </c>
      <c r="D555" s="48">
        <v>82.61</v>
      </c>
      <c r="E555" s="46">
        <f t="shared" si="34"/>
        <v>222653129</v>
      </c>
      <c r="F555" s="46">
        <v>0</v>
      </c>
      <c r="G555" s="84">
        <v>812242</v>
      </c>
      <c r="H555" s="46">
        <f t="shared" si="35"/>
        <v>223465371</v>
      </c>
    </row>
    <row r="556" spans="1:8" ht="15">
      <c r="A556" s="43">
        <v>1713</v>
      </c>
      <c r="B556" s="44" t="s">
        <v>464</v>
      </c>
      <c r="C556" s="83">
        <v>121578750</v>
      </c>
      <c r="D556" s="48">
        <v>74.13</v>
      </c>
      <c r="E556" s="46">
        <f t="shared" si="34"/>
        <v>164007487</v>
      </c>
      <c r="F556" s="46">
        <v>0</v>
      </c>
      <c r="G556" s="84">
        <v>1984304</v>
      </c>
      <c r="H556" s="46">
        <f t="shared" si="35"/>
        <v>165991791</v>
      </c>
    </row>
    <row r="557" spans="1:8" ht="15">
      <c r="A557" s="43">
        <v>1714</v>
      </c>
      <c r="B557" s="44" t="s">
        <v>465</v>
      </c>
      <c r="C557" s="83">
        <v>340171900</v>
      </c>
      <c r="D557" s="48">
        <v>93.15</v>
      </c>
      <c r="E557" s="46">
        <f t="shared" si="34"/>
        <v>365187225</v>
      </c>
      <c r="F557" s="46">
        <v>0</v>
      </c>
      <c r="G557" s="84">
        <v>0</v>
      </c>
      <c r="H557" s="46">
        <f t="shared" si="35"/>
        <v>365187225</v>
      </c>
    </row>
    <row r="558" spans="1:8" ht="15">
      <c r="A558" s="43">
        <v>1715</v>
      </c>
      <c r="B558" s="44" t="s">
        <v>466</v>
      </c>
      <c r="C558" s="83">
        <v>279667500</v>
      </c>
      <c r="D558" s="48">
        <v>89.33</v>
      </c>
      <c r="E558" s="46">
        <f t="shared" si="34"/>
        <v>313072316</v>
      </c>
      <c r="F558" s="46">
        <v>0</v>
      </c>
      <c r="G558" s="84">
        <v>0</v>
      </c>
      <c r="H558" s="46">
        <f t="shared" si="35"/>
        <v>313072316</v>
      </c>
    </row>
    <row r="559" spans="1:8" ht="15">
      <c r="A559" s="43"/>
      <c r="B559" s="44"/>
      <c r="C559" s="41"/>
      <c r="D559" s="51"/>
      <c r="E559" s="46"/>
      <c r="F559" s="46"/>
      <c r="G559" s="46"/>
      <c r="H559" s="46"/>
    </row>
    <row r="560" spans="1:8" ht="15.6">
      <c r="A560" s="43"/>
      <c r="B560" s="9" t="s">
        <v>567</v>
      </c>
      <c r="C560" s="10">
        <f>SUM(C544:C559)</f>
        <v>4957379015</v>
      </c>
      <c r="D560" s="6">
        <f>((+C560/E560)*100)</f>
        <v>86.29531546689138</v>
      </c>
      <c r="E560" s="10">
        <f>SUM(E544:E559)</f>
        <v>5744667585</v>
      </c>
      <c r="F560" s="10">
        <f>SUM(F544:F559)</f>
        <v>0</v>
      </c>
      <c r="G560" s="10">
        <f>SUM(G544:G559)</f>
        <v>8438820</v>
      </c>
      <c r="H560" s="10">
        <f>SUM(H544:H559)</f>
        <v>5753106405</v>
      </c>
    </row>
    <row r="561" spans="1:8" ht="15">
      <c r="A561" s="43"/>
      <c r="B561" s="44"/>
      <c r="C561" s="41"/>
      <c r="D561" s="51"/>
      <c r="E561" s="41"/>
      <c r="F561" s="41"/>
      <c r="G561" s="41"/>
      <c r="H561" s="41"/>
    </row>
    <row r="562" spans="1:8" ht="8.1" customHeight="1">
      <c r="A562" s="53"/>
      <c r="B562" s="38"/>
      <c r="C562" s="57"/>
      <c r="D562" s="39"/>
      <c r="E562" s="57"/>
      <c r="F562" s="57"/>
      <c r="G562" s="57"/>
      <c r="H562" s="57"/>
    </row>
    <row r="563" spans="1:8" ht="15.6">
      <c r="A563" s="43"/>
      <c r="B563" s="25" t="s">
        <v>467</v>
      </c>
      <c r="C563" s="46"/>
      <c r="D563" s="48"/>
      <c r="E563" s="41"/>
      <c r="F563" s="41"/>
      <c r="G563" s="41"/>
      <c r="H563" s="41"/>
    </row>
    <row r="564" spans="1:8" ht="16.35" customHeight="1">
      <c r="A564" s="43">
        <v>1801</v>
      </c>
      <c r="B564" s="44" t="s">
        <v>468</v>
      </c>
      <c r="C564" s="85">
        <v>2517899900</v>
      </c>
      <c r="D564" s="48">
        <v>96.11</v>
      </c>
      <c r="E564" s="46">
        <f aca="true" t="shared" si="36" ref="E564:E584">ROUND((+C564/D564*100),0)</f>
        <v>2619810530</v>
      </c>
      <c r="F564" s="46">
        <v>0</v>
      </c>
      <c r="G564" s="87">
        <v>6113100</v>
      </c>
      <c r="H564" s="46">
        <f aca="true" t="shared" si="37" ref="H564:H584">+E564+G564</f>
        <v>2625923630</v>
      </c>
    </row>
    <row r="565" spans="1:8" ht="15">
      <c r="A565" s="43">
        <v>1802</v>
      </c>
      <c r="B565" s="35" t="s">
        <v>469</v>
      </c>
      <c r="C565" s="85">
        <v>7191601000</v>
      </c>
      <c r="D565" s="45">
        <v>93.16</v>
      </c>
      <c r="E565" s="46">
        <f t="shared" si="36"/>
        <v>7719623229</v>
      </c>
      <c r="F565" s="46">
        <v>0</v>
      </c>
      <c r="G565" s="87">
        <v>8258900</v>
      </c>
      <c r="H565" s="46">
        <f t="shared" si="37"/>
        <v>7727882129</v>
      </c>
    </row>
    <row r="566" spans="1:8" ht="15">
      <c r="A566" s="43">
        <v>1803</v>
      </c>
      <c r="B566" s="44" t="s">
        <v>470</v>
      </c>
      <c r="C566" s="85">
        <v>2333221800</v>
      </c>
      <c r="D566" s="48">
        <v>98.32</v>
      </c>
      <c r="E566" s="46">
        <f t="shared" si="36"/>
        <v>2373089707</v>
      </c>
      <c r="F566" s="46">
        <v>0</v>
      </c>
      <c r="G566" s="87">
        <v>5174570</v>
      </c>
      <c r="H566" s="46">
        <f t="shared" si="37"/>
        <v>2378264277</v>
      </c>
    </row>
    <row r="567" spans="1:8" ht="15">
      <c r="A567" s="43">
        <v>1804</v>
      </c>
      <c r="B567" s="44" t="s">
        <v>471</v>
      </c>
      <c r="C567" s="85">
        <v>1063743500</v>
      </c>
      <c r="D567" s="48">
        <v>100.02</v>
      </c>
      <c r="E567" s="46">
        <f t="shared" si="36"/>
        <v>1063530794</v>
      </c>
      <c r="F567" s="46">
        <v>0</v>
      </c>
      <c r="G567" s="87">
        <v>7831400</v>
      </c>
      <c r="H567" s="46">
        <f t="shared" si="37"/>
        <v>1071362194</v>
      </c>
    </row>
    <row r="568" spans="1:8" ht="15">
      <c r="A568" s="43">
        <v>1805</v>
      </c>
      <c r="B568" s="44" t="s">
        <v>472</v>
      </c>
      <c r="C568" s="85">
        <v>3717493600</v>
      </c>
      <c r="D568" s="48">
        <v>88.01</v>
      </c>
      <c r="E568" s="46">
        <f t="shared" si="36"/>
        <v>4223944552</v>
      </c>
      <c r="F568" s="46">
        <v>0</v>
      </c>
      <c r="G568" s="87">
        <v>4781600</v>
      </c>
      <c r="H568" s="46">
        <f t="shared" si="37"/>
        <v>4228726152</v>
      </c>
    </row>
    <row r="569" spans="1:8" ht="15">
      <c r="A569" s="43">
        <v>1806</v>
      </c>
      <c r="B569" s="44" t="s">
        <v>473</v>
      </c>
      <c r="C569" s="85">
        <v>9744315900</v>
      </c>
      <c r="D569" s="48">
        <v>88.03</v>
      </c>
      <c r="E569" s="46">
        <f t="shared" si="36"/>
        <v>11069312621</v>
      </c>
      <c r="F569" s="46">
        <v>0</v>
      </c>
      <c r="G569" s="87">
        <v>10077200</v>
      </c>
      <c r="H569" s="46">
        <f t="shared" si="37"/>
        <v>11079389821</v>
      </c>
    </row>
    <row r="570" spans="1:8" ht="15">
      <c r="A570" s="43">
        <v>1807</v>
      </c>
      <c r="B570" s="44" t="s">
        <v>474</v>
      </c>
      <c r="C570" s="85">
        <v>432012000</v>
      </c>
      <c r="D570" s="48">
        <v>99.06</v>
      </c>
      <c r="E570" s="46">
        <f t="shared" si="36"/>
        <v>436111448</v>
      </c>
      <c r="F570" s="46">
        <v>0</v>
      </c>
      <c r="G570" s="87">
        <v>442500</v>
      </c>
      <c r="H570" s="46">
        <f t="shared" si="37"/>
        <v>436553948</v>
      </c>
    </row>
    <row r="571" spans="1:8" ht="15">
      <c r="A571" s="43">
        <v>1808</v>
      </c>
      <c r="B571" s="35" t="s">
        <v>227</v>
      </c>
      <c r="C571" s="86">
        <v>12507140000</v>
      </c>
      <c r="D571" s="45">
        <v>93.21</v>
      </c>
      <c r="E571" s="46">
        <f t="shared" si="36"/>
        <v>13418238386</v>
      </c>
      <c r="F571" s="46">
        <v>0</v>
      </c>
      <c r="G571" s="87">
        <v>17540778</v>
      </c>
      <c r="H571" s="46">
        <f t="shared" si="37"/>
        <v>13435779164</v>
      </c>
    </row>
    <row r="572" spans="1:8" ht="15">
      <c r="A572" s="43">
        <v>1809</v>
      </c>
      <c r="B572" s="44" t="s">
        <v>475</v>
      </c>
      <c r="C572" s="85">
        <v>1614787100</v>
      </c>
      <c r="D572" s="48">
        <v>96.06</v>
      </c>
      <c r="E572" s="46">
        <f t="shared" si="36"/>
        <v>1681019259</v>
      </c>
      <c r="F572" s="46">
        <v>0</v>
      </c>
      <c r="G572" s="87">
        <v>729936</v>
      </c>
      <c r="H572" s="46">
        <f t="shared" si="37"/>
        <v>1681749195</v>
      </c>
    </row>
    <row r="573" spans="1:8" ht="15">
      <c r="A573" s="43">
        <v>1810</v>
      </c>
      <c r="B573" s="44" t="s">
        <v>476</v>
      </c>
      <c r="C573" s="85">
        <v>7135697400</v>
      </c>
      <c r="D573" s="48">
        <v>90.1</v>
      </c>
      <c r="E573" s="46">
        <f t="shared" si="36"/>
        <v>7919752941</v>
      </c>
      <c r="F573" s="46">
        <v>0</v>
      </c>
      <c r="G573" s="87">
        <v>3488595</v>
      </c>
      <c r="H573" s="46">
        <f t="shared" si="37"/>
        <v>7923241536</v>
      </c>
    </row>
    <row r="574" spans="1:8" ht="15">
      <c r="A574" s="43">
        <v>1811</v>
      </c>
      <c r="B574" s="44" t="s">
        <v>477</v>
      </c>
      <c r="C574" s="85">
        <v>1081120600</v>
      </c>
      <c r="D574" s="48">
        <v>97.85</v>
      </c>
      <c r="E574" s="46">
        <f t="shared" si="36"/>
        <v>1104875422</v>
      </c>
      <c r="F574" s="46">
        <v>0</v>
      </c>
      <c r="G574" s="87">
        <v>2073200</v>
      </c>
      <c r="H574" s="46">
        <f t="shared" si="37"/>
        <v>1106948622</v>
      </c>
    </row>
    <row r="575" spans="1:8" ht="15">
      <c r="A575" s="43">
        <v>1812</v>
      </c>
      <c r="B575" s="44" t="s">
        <v>478</v>
      </c>
      <c r="C575" s="85">
        <v>58887300</v>
      </c>
      <c r="D575" s="48">
        <v>91.13</v>
      </c>
      <c r="E575" s="46">
        <f t="shared" si="36"/>
        <v>64619006</v>
      </c>
      <c r="F575" s="46">
        <v>0</v>
      </c>
      <c r="G575" s="87">
        <v>0</v>
      </c>
      <c r="H575" s="46">
        <f t="shared" si="37"/>
        <v>64619006</v>
      </c>
    </row>
    <row r="576" spans="1:8" ht="15">
      <c r="A576" s="43">
        <v>1813</v>
      </c>
      <c r="B576" s="44" t="s">
        <v>479</v>
      </c>
      <c r="C576" s="85">
        <v>3979165198</v>
      </c>
      <c r="D576" s="48">
        <v>72.38</v>
      </c>
      <c r="E576" s="46">
        <f t="shared" si="36"/>
        <v>5497603203</v>
      </c>
      <c r="F576" s="46">
        <v>0</v>
      </c>
      <c r="G576" s="87">
        <v>2008000</v>
      </c>
      <c r="H576" s="46">
        <f t="shared" si="37"/>
        <v>5499611203</v>
      </c>
    </row>
    <row r="577" spans="1:8" ht="15">
      <c r="A577" s="43">
        <v>1814</v>
      </c>
      <c r="B577" s="44" t="s">
        <v>480</v>
      </c>
      <c r="C577" s="85">
        <v>1518717658</v>
      </c>
      <c r="D577" s="48">
        <v>68.27</v>
      </c>
      <c r="E577" s="46">
        <f t="shared" si="36"/>
        <v>2224575447</v>
      </c>
      <c r="F577" s="46">
        <v>0</v>
      </c>
      <c r="G577" s="87">
        <v>1164727</v>
      </c>
      <c r="H577" s="46">
        <f t="shared" si="37"/>
        <v>2225740174</v>
      </c>
    </row>
    <row r="578" spans="1:8" ht="15">
      <c r="A578" s="43">
        <v>1815</v>
      </c>
      <c r="B578" s="44" t="s">
        <v>481</v>
      </c>
      <c r="C578" s="85">
        <v>785120100</v>
      </c>
      <c r="D578" s="48">
        <v>98.13</v>
      </c>
      <c r="E578" s="46">
        <f t="shared" si="36"/>
        <v>800081626</v>
      </c>
      <c r="F578" s="46">
        <v>0</v>
      </c>
      <c r="G578" s="87">
        <v>0</v>
      </c>
      <c r="H578" s="46">
        <f t="shared" si="37"/>
        <v>800081626</v>
      </c>
    </row>
    <row r="579" spans="1:8" ht="15">
      <c r="A579" s="43">
        <v>1816</v>
      </c>
      <c r="B579" s="44" t="s">
        <v>482</v>
      </c>
      <c r="C579" s="85">
        <v>1211435013</v>
      </c>
      <c r="D579" s="48">
        <v>75.43</v>
      </c>
      <c r="E579" s="46">
        <f t="shared" si="36"/>
        <v>1606038729</v>
      </c>
      <c r="F579" s="46">
        <v>0</v>
      </c>
      <c r="G579" s="87">
        <v>1290300</v>
      </c>
      <c r="H579" s="46">
        <f t="shared" si="37"/>
        <v>1607329029</v>
      </c>
    </row>
    <row r="580" spans="1:8" ht="15">
      <c r="A580" s="43">
        <v>1817</v>
      </c>
      <c r="B580" s="44" t="s">
        <v>483</v>
      </c>
      <c r="C580" s="85">
        <v>144812300</v>
      </c>
      <c r="D580" s="48">
        <v>105.43</v>
      </c>
      <c r="E580" s="46">
        <f t="shared" si="36"/>
        <v>137353979</v>
      </c>
      <c r="F580" s="46">
        <v>0</v>
      </c>
      <c r="G580" s="87">
        <v>402800</v>
      </c>
      <c r="H580" s="46">
        <f t="shared" si="37"/>
        <v>137756779</v>
      </c>
    </row>
    <row r="581" spans="1:8" ht="15">
      <c r="A581" s="43">
        <v>1818</v>
      </c>
      <c r="B581" s="44" t="s">
        <v>484</v>
      </c>
      <c r="C581" s="85">
        <v>1153098900</v>
      </c>
      <c r="D581" s="48">
        <v>75.28</v>
      </c>
      <c r="E581" s="46">
        <f t="shared" si="36"/>
        <v>1531746679</v>
      </c>
      <c r="F581" s="46">
        <v>0</v>
      </c>
      <c r="G581" s="87">
        <v>8548314</v>
      </c>
      <c r="H581" s="46">
        <f t="shared" si="37"/>
        <v>1540294993</v>
      </c>
    </row>
    <row r="582" spans="1:8" ht="15">
      <c r="A582" s="43">
        <v>1819</v>
      </c>
      <c r="B582" s="44" t="s">
        <v>485</v>
      </c>
      <c r="C582" s="85">
        <v>331269526</v>
      </c>
      <c r="D582" s="48">
        <v>76.5</v>
      </c>
      <c r="E582" s="46">
        <f t="shared" si="36"/>
        <v>433032060</v>
      </c>
      <c r="F582" s="46">
        <v>0</v>
      </c>
      <c r="G582" s="87">
        <v>888223</v>
      </c>
      <c r="H582" s="46">
        <f t="shared" si="37"/>
        <v>433920283</v>
      </c>
    </row>
    <row r="583" spans="1:8" ht="15">
      <c r="A583" s="43">
        <v>1820</v>
      </c>
      <c r="B583" s="44" t="s">
        <v>486</v>
      </c>
      <c r="C583" s="85">
        <v>4838612800</v>
      </c>
      <c r="D583" s="48">
        <v>98.29</v>
      </c>
      <c r="E583" s="46">
        <f t="shared" si="36"/>
        <v>4922792553</v>
      </c>
      <c r="F583" s="46">
        <v>0</v>
      </c>
      <c r="G583" s="87">
        <v>5990700</v>
      </c>
      <c r="H583" s="46">
        <f t="shared" si="37"/>
        <v>4928783253</v>
      </c>
    </row>
    <row r="584" spans="1:8" ht="15">
      <c r="A584" s="43">
        <v>1821</v>
      </c>
      <c r="B584" s="44" t="s">
        <v>487</v>
      </c>
      <c r="C584" s="85">
        <v>1907162300</v>
      </c>
      <c r="D584" s="48">
        <v>96.1</v>
      </c>
      <c r="E584" s="46">
        <f t="shared" si="36"/>
        <v>1984560146</v>
      </c>
      <c r="F584" s="46">
        <v>0</v>
      </c>
      <c r="G584" s="87">
        <v>1338600</v>
      </c>
      <c r="H584" s="46">
        <f t="shared" si="37"/>
        <v>1985898746</v>
      </c>
    </row>
    <row r="585" spans="1:8" ht="15">
      <c r="A585" s="43"/>
      <c r="B585" s="44"/>
      <c r="C585" s="46"/>
      <c r="D585" s="51"/>
      <c r="E585" s="46"/>
      <c r="F585" s="46"/>
      <c r="G585" s="46"/>
      <c r="H585" s="46"/>
    </row>
    <row r="586" spans="1:8" ht="15.6">
      <c r="A586" s="43"/>
      <c r="B586" s="9" t="s">
        <v>568</v>
      </c>
      <c r="C586" s="10">
        <f>SUM(C564:C585)</f>
        <v>65267313895</v>
      </c>
      <c r="D586" s="6">
        <f>((+C586/E586)*100)</f>
        <v>89.61386711728545</v>
      </c>
      <c r="E586" s="10">
        <f>SUM(E564:E585)</f>
        <v>72831712317</v>
      </c>
      <c r="F586" s="10">
        <f>SUM(F564:F585)</f>
        <v>0</v>
      </c>
      <c r="G586" s="10">
        <f>SUM(G564:G585)</f>
        <v>88143443</v>
      </c>
      <c r="H586" s="10">
        <f>SUM(H564:H585)</f>
        <v>72919855760</v>
      </c>
    </row>
    <row r="587" spans="1:8" ht="15">
      <c r="A587" s="43"/>
      <c r="B587" s="44"/>
      <c r="C587" s="41"/>
      <c r="D587" s="51"/>
      <c r="E587" s="41"/>
      <c r="F587" s="41"/>
      <c r="G587" s="41"/>
      <c r="H587" s="41"/>
    </row>
    <row r="588" spans="1:8" ht="9" customHeight="1">
      <c r="A588" s="53"/>
      <c r="B588" s="38"/>
      <c r="C588" s="57"/>
      <c r="D588" s="39"/>
      <c r="E588" s="57"/>
      <c r="F588" s="57"/>
      <c r="G588" s="57"/>
      <c r="H588" s="57"/>
    </row>
    <row r="589" spans="1:8" ht="15.6">
      <c r="A589" s="43"/>
      <c r="B589" s="25" t="s">
        <v>488</v>
      </c>
      <c r="C589" s="41"/>
      <c r="D589" s="48"/>
      <c r="E589" s="41"/>
      <c r="F589" s="41"/>
      <c r="G589" s="41"/>
      <c r="H589" s="41"/>
    </row>
    <row r="590" spans="1:8" ht="15.9" customHeight="1">
      <c r="A590" s="43">
        <v>1901</v>
      </c>
      <c r="B590" s="44" t="s">
        <v>489</v>
      </c>
      <c r="C590" s="64">
        <v>67134600</v>
      </c>
      <c r="D590" s="48">
        <v>80.88</v>
      </c>
      <c r="E590" s="46">
        <f aca="true" t="shared" si="38" ref="E590:E613">ROUND((+C590/D590*100),0)</f>
        <v>83005193</v>
      </c>
      <c r="F590" s="46">
        <v>0</v>
      </c>
      <c r="G590" s="37">
        <v>0</v>
      </c>
      <c r="H590" s="46">
        <f aca="true" t="shared" si="39" ref="H590:H613">+E590+G590</f>
        <v>83005193</v>
      </c>
    </row>
    <row r="591" spans="1:8" ht="15.9" customHeight="1">
      <c r="A591" s="43">
        <v>1902</v>
      </c>
      <c r="B591" s="44" t="s">
        <v>490</v>
      </c>
      <c r="C591" s="64">
        <v>652380900</v>
      </c>
      <c r="D591" s="48">
        <v>74.99</v>
      </c>
      <c r="E591" s="46">
        <f t="shared" si="38"/>
        <v>869957194</v>
      </c>
      <c r="F591" s="46">
        <v>0</v>
      </c>
      <c r="G591" s="37">
        <v>1706</v>
      </c>
      <c r="H591" s="46">
        <f t="shared" si="39"/>
        <v>869958900</v>
      </c>
    </row>
    <row r="592" spans="1:8" ht="15">
      <c r="A592" s="43">
        <v>1903</v>
      </c>
      <c r="B592" s="44" t="s">
        <v>491</v>
      </c>
      <c r="C592" s="64">
        <v>128135600</v>
      </c>
      <c r="D592" s="48">
        <v>90.14</v>
      </c>
      <c r="E592" s="46">
        <f t="shared" si="38"/>
        <v>142151764</v>
      </c>
      <c r="F592" s="46">
        <v>0</v>
      </c>
      <c r="G592" s="37">
        <v>0</v>
      </c>
      <c r="H592" s="46">
        <f t="shared" si="39"/>
        <v>142151764</v>
      </c>
    </row>
    <row r="593" spans="1:8" ht="15">
      <c r="A593" s="43">
        <v>1904</v>
      </c>
      <c r="B593" s="44" t="s">
        <v>492</v>
      </c>
      <c r="C593" s="64">
        <v>926776700</v>
      </c>
      <c r="D593" s="48">
        <v>78.3</v>
      </c>
      <c r="E593" s="46">
        <f t="shared" si="38"/>
        <v>1183622861</v>
      </c>
      <c r="F593" s="46">
        <v>0</v>
      </c>
      <c r="G593" s="37">
        <v>0</v>
      </c>
      <c r="H593" s="46">
        <f t="shared" si="39"/>
        <v>1183622861</v>
      </c>
    </row>
    <row r="594" spans="1:8" ht="15">
      <c r="A594" s="43">
        <v>1905</v>
      </c>
      <c r="B594" s="44" t="s">
        <v>493</v>
      </c>
      <c r="C594" s="64">
        <v>739612800</v>
      </c>
      <c r="D594" s="48">
        <v>80.82</v>
      </c>
      <c r="E594" s="46">
        <f t="shared" si="38"/>
        <v>915135857</v>
      </c>
      <c r="F594" s="46">
        <v>0</v>
      </c>
      <c r="G594" s="37">
        <v>0</v>
      </c>
      <c r="H594" s="46">
        <f t="shared" si="39"/>
        <v>915135857</v>
      </c>
    </row>
    <row r="595" spans="1:8" ht="15">
      <c r="A595" s="43">
        <v>1906</v>
      </c>
      <c r="B595" s="44" t="s">
        <v>494</v>
      </c>
      <c r="C595" s="64">
        <v>392892300</v>
      </c>
      <c r="D595" s="48">
        <v>72.87</v>
      </c>
      <c r="E595" s="46">
        <f t="shared" si="38"/>
        <v>539168794</v>
      </c>
      <c r="F595" s="46">
        <v>0</v>
      </c>
      <c r="G595" s="37">
        <v>1890</v>
      </c>
      <c r="H595" s="46">
        <f t="shared" si="39"/>
        <v>539170684</v>
      </c>
    </row>
    <row r="596" spans="1:8" ht="15">
      <c r="A596" s="43">
        <v>1907</v>
      </c>
      <c r="B596" s="44" t="s">
        <v>495</v>
      </c>
      <c r="C596" s="64">
        <v>435977500</v>
      </c>
      <c r="D596" s="48">
        <v>88.68</v>
      </c>
      <c r="E596" s="46">
        <f t="shared" si="38"/>
        <v>491630018</v>
      </c>
      <c r="F596" s="46">
        <v>0</v>
      </c>
      <c r="G596" s="37">
        <v>0</v>
      </c>
      <c r="H596" s="46">
        <f t="shared" si="39"/>
        <v>491630018</v>
      </c>
    </row>
    <row r="597" spans="1:8" ht="15">
      <c r="A597" s="43">
        <v>1908</v>
      </c>
      <c r="B597" s="44" t="s">
        <v>496</v>
      </c>
      <c r="C597" s="64">
        <v>433035900</v>
      </c>
      <c r="D597" s="48">
        <v>75.88</v>
      </c>
      <c r="E597" s="46">
        <f t="shared" si="38"/>
        <v>570685161</v>
      </c>
      <c r="F597" s="46">
        <v>0</v>
      </c>
      <c r="G597" s="37">
        <v>0</v>
      </c>
      <c r="H597" s="46">
        <f t="shared" si="39"/>
        <v>570685161</v>
      </c>
    </row>
    <row r="598" spans="1:8" ht="15">
      <c r="A598" s="43">
        <v>1909</v>
      </c>
      <c r="B598" s="44" t="s">
        <v>497</v>
      </c>
      <c r="C598" s="64">
        <v>251121600</v>
      </c>
      <c r="D598" s="48">
        <v>75.43</v>
      </c>
      <c r="E598" s="46">
        <f t="shared" si="38"/>
        <v>332920058</v>
      </c>
      <c r="F598" s="46">
        <v>0</v>
      </c>
      <c r="G598" s="37">
        <v>0</v>
      </c>
      <c r="H598" s="46">
        <f t="shared" si="39"/>
        <v>332920058</v>
      </c>
    </row>
    <row r="599" spans="1:8" ht="15">
      <c r="A599" s="43">
        <v>1910</v>
      </c>
      <c r="B599" s="44" t="s">
        <v>498</v>
      </c>
      <c r="C599" s="64">
        <v>607320400</v>
      </c>
      <c r="D599" s="48">
        <v>76.26</v>
      </c>
      <c r="E599" s="46">
        <f t="shared" si="38"/>
        <v>796381327</v>
      </c>
      <c r="F599" s="46">
        <v>0</v>
      </c>
      <c r="G599" s="37">
        <v>0</v>
      </c>
      <c r="H599" s="46">
        <f t="shared" si="39"/>
        <v>796381327</v>
      </c>
    </row>
    <row r="600" spans="1:8" ht="15">
      <c r="A600" s="43">
        <v>1911</v>
      </c>
      <c r="B600" s="44" t="s">
        <v>499</v>
      </c>
      <c r="C600" s="64">
        <v>1076583600</v>
      </c>
      <c r="D600" s="48">
        <v>81.55</v>
      </c>
      <c r="E600" s="46">
        <f t="shared" si="38"/>
        <v>1320151563</v>
      </c>
      <c r="F600" s="46">
        <v>0</v>
      </c>
      <c r="G600" s="37">
        <v>0</v>
      </c>
      <c r="H600" s="46">
        <f t="shared" si="39"/>
        <v>1320151563</v>
      </c>
    </row>
    <row r="601" spans="1:8" ht="15">
      <c r="A601" s="43">
        <v>1912</v>
      </c>
      <c r="B601" s="44" t="s">
        <v>500</v>
      </c>
      <c r="C601" s="64">
        <v>1421418700</v>
      </c>
      <c r="D601" s="48">
        <v>69.83</v>
      </c>
      <c r="E601" s="46">
        <f t="shared" si="38"/>
        <v>2035541601</v>
      </c>
      <c r="F601" s="46">
        <v>0</v>
      </c>
      <c r="G601" s="37">
        <v>0</v>
      </c>
      <c r="H601" s="46">
        <f t="shared" si="39"/>
        <v>2035541601</v>
      </c>
    </row>
    <row r="602" spans="1:8" ht="15">
      <c r="A602" s="43">
        <v>1913</v>
      </c>
      <c r="B602" s="44" t="s">
        <v>501</v>
      </c>
      <c r="C602" s="64">
        <v>329486000</v>
      </c>
      <c r="D602" s="48">
        <v>82.94</v>
      </c>
      <c r="E602" s="46">
        <f t="shared" si="38"/>
        <v>397258259</v>
      </c>
      <c r="F602" s="46">
        <v>0</v>
      </c>
      <c r="G602" s="37">
        <v>0</v>
      </c>
      <c r="H602" s="46">
        <f t="shared" si="39"/>
        <v>397258259</v>
      </c>
    </row>
    <row r="603" spans="1:8" ht="15">
      <c r="A603" s="43">
        <v>1914</v>
      </c>
      <c r="B603" s="44" t="s">
        <v>502</v>
      </c>
      <c r="C603" s="64">
        <v>357386500</v>
      </c>
      <c r="D603" s="48">
        <v>81.71</v>
      </c>
      <c r="E603" s="46">
        <f t="shared" si="38"/>
        <v>437384041</v>
      </c>
      <c r="F603" s="46">
        <v>0</v>
      </c>
      <c r="G603" s="37">
        <v>0</v>
      </c>
      <c r="H603" s="46">
        <f t="shared" si="39"/>
        <v>437384041</v>
      </c>
    </row>
    <row r="604" spans="1:8" ht="15">
      <c r="A604" s="43">
        <v>1915</v>
      </c>
      <c r="B604" s="44" t="s">
        <v>503</v>
      </c>
      <c r="C604" s="64">
        <v>599007500</v>
      </c>
      <c r="D604" s="48">
        <v>76.17</v>
      </c>
      <c r="E604" s="46">
        <f t="shared" si="38"/>
        <v>786408691</v>
      </c>
      <c r="F604" s="46">
        <v>0</v>
      </c>
      <c r="G604" s="37">
        <v>424</v>
      </c>
      <c r="H604" s="46">
        <f t="shared" si="39"/>
        <v>786409115</v>
      </c>
    </row>
    <row r="605" spans="1:8" ht="15">
      <c r="A605" s="43">
        <v>1916</v>
      </c>
      <c r="B605" s="44" t="s">
        <v>504</v>
      </c>
      <c r="C605" s="64">
        <v>194351600</v>
      </c>
      <c r="D605" s="48">
        <v>80.97</v>
      </c>
      <c r="E605" s="46">
        <f t="shared" si="38"/>
        <v>240029147</v>
      </c>
      <c r="F605" s="46">
        <v>0</v>
      </c>
      <c r="G605" s="37">
        <v>0</v>
      </c>
      <c r="H605" s="46">
        <f t="shared" si="39"/>
        <v>240029147</v>
      </c>
    </row>
    <row r="606" spans="1:8" ht="15">
      <c r="A606" s="43">
        <v>1917</v>
      </c>
      <c r="B606" s="44" t="s">
        <v>505</v>
      </c>
      <c r="C606" s="64">
        <v>225895600</v>
      </c>
      <c r="D606" s="48">
        <v>70.75</v>
      </c>
      <c r="E606" s="46">
        <f t="shared" si="38"/>
        <v>319287067</v>
      </c>
      <c r="F606" s="46">
        <v>0</v>
      </c>
      <c r="G606" s="37">
        <v>0</v>
      </c>
      <c r="H606" s="46">
        <f t="shared" si="39"/>
        <v>319287067</v>
      </c>
    </row>
    <row r="607" spans="1:8" ht="15">
      <c r="A607" s="43">
        <v>1918</v>
      </c>
      <c r="B607" s="44" t="s">
        <v>506</v>
      </c>
      <c r="C607" s="64">
        <v>3063881400</v>
      </c>
      <c r="D607" s="48">
        <v>78.13</v>
      </c>
      <c r="E607" s="46">
        <f t="shared" si="38"/>
        <v>3921517215</v>
      </c>
      <c r="F607" s="46">
        <v>0</v>
      </c>
      <c r="G607" s="37">
        <v>0</v>
      </c>
      <c r="H607" s="46">
        <f t="shared" si="39"/>
        <v>3921517215</v>
      </c>
    </row>
    <row r="608" spans="1:8" ht="15">
      <c r="A608" s="43">
        <v>1919</v>
      </c>
      <c r="B608" s="44" t="s">
        <v>507</v>
      </c>
      <c r="C608" s="64">
        <v>296246900</v>
      </c>
      <c r="D608" s="48">
        <v>76.08</v>
      </c>
      <c r="E608" s="46">
        <f t="shared" si="38"/>
        <v>389388670</v>
      </c>
      <c r="F608" s="46">
        <v>0</v>
      </c>
      <c r="G608" s="37">
        <v>0</v>
      </c>
      <c r="H608" s="46">
        <f t="shared" si="39"/>
        <v>389388670</v>
      </c>
    </row>
    <row r="609" spans="1:8" ht="15">
      <c r="A609" s="43">
        <v>1920</v>
      </c>
      <c r="B609" s="44" t="s">
        <v>508</v>
      </c>
      <c r="C609" s="64">
        <v>406965500</v>
      </c>
      <c r="D609" s="48">
        <v>71.39</v>
      </c>
      <c r="E609" s="46">
        <f t="shared" si="38"/>
        <v>570059532</v>
      </c>
      <c r="F609" s="46">
        <v>0</v>
      </c>
      <c r="G609" s="37">
        <v>0</v>
      </c>
      <c r="H609" s="46">
        <f t="shared" si="39"/>
        <v>570059532</v>
      </c>
    </row>
    <row r="610" spans="1:8" ht="15">
      <c r="A610" s="43">
        <v>1921</v>
      </c>
      <c r="B610" s="44" t="s">
        <v>509</v>
      </c>
      <c r="C610" s="64">
        <v>123966100</v>
      </c>
      <c r="D610" s="48">
        <v>81.51</v>
      </c>
      <c r="E610" s="46">
        <f t="shared" si="38"/>
        <v>152086983</v>
      </c>
      <c r="F610" s="46">
        <v>0</v>
      </c>
      <c r="G610" s="37">
        <v>0</v>
      </c>
      <c r="H610" s="46">
        <f t="shared" si="39"/>
        <v>152086983</v>
      </c>
    </row>
    <row r="611" spans="1:8" ht="15">
      <c r="A611" s="43">
        <v>1922</v>
      </c>
      <c r="B611" s="44" t="s">
        <v>510</v>
      </c>
      <c r="C611" s="64">
        <v>2805181600</v>
      </c>
      <c r="D611" s="48">
        <v>90.41</v>
      </c>
      <c r="E611" s="46">
        <f t="shared" si="38"/>
        <v>3102733768</v>
      </c>
      <c r="F611" s="46">
        <v>0</v>
      </c>
      <c r="G611" s="37">
        <v>2326708</v>
      </c>
      <c r="H611" s="46">
        <f t="shared" si="39"/>
        <v>3105060476</v>
      </c>
    </row>
    <row r="612" spans="1:8" ht="15">
      <c r="A612" s="43">
        <v>1923</v>
      </c>
      <c r="B612" s="44" t="s">
        <v>511</v>
      </c>
      <c r="C612" s="64">
        <v>2338150</v>
      </c>
      <c r="D612" s="48">
        <v>89.43</v>
      </c>
      <c r="E612" s="46">
        <f t="shared" si="38"/>
        <v>2614503</v>
      </c>
      <c r="F612" s="46">
        <v>0</v>
      </c>
      <c r="G612" s="37">
        <v>5626</v>
      </c>
      <c r="H612" s="46">
        <f t="shared" si="39"/>
        <v>2620129</v>
      </c>
    </row>
    <row r="613" spans="1:8" ht="15">
      <c r="A613" s="43">
        <v>1924</v>
      </c>
      <c r="B613" s="44" t="s">
        <v>512</v>
      </c>
      <c r="C613" s="64">
        <v>1211228100</v>
      </c>
      <c r="D613" s="48">
        <v>84.03</v>
      </c>
      <c r="E613" s="46">
        <f t="shared" si="38"/>
        <v>1441423420</v>
      </c>
      <c r="F613" s="46">
        <v>0</v>
      </c>
      <c r="G613" s="37">
        <v>0</v>
      </c>
      <c r="H613" s="46">
        <f t="shared" si="39"/>
        <v>1441423420</v>
      </c>
    </row>
    <row r="614" spans="1:8" ht="15">
      <c r="A614" s="43"/>
      <c r="B614" s="44"/>
      <c r="C614" s="46"/>
      <c r="D614" s="51"/>
      <c r="E614" s="46"/>
      <c r="F614" s="46"/>
      <c r="G614" s="46"/>
      <c r="H614" s="46"/>
    </row>
    <row r="615" spans="1:8" ht="15.6">
      <c r="A615" s="43"/>
      <c r="B615" s="9" t="s">
        <v>569</v>
      </c>
      <c r="C615" s="10">
        <f>SUM(C590:C614)</f>
        <v>16748325550</v>
      </c>
      <c r="D615" s="6">
        <f>((+C615/E615)*100)</f>
        <v>79.60025460915527</v>
      </c>
      <c r="E615" s="10">
        <f>SUM(E590:E614)</f>
        <v>21040542687</v>
      </c>
      <c r="F615" s="10">
        <f>SUM(F590:F614)</f>
        <v>0</v>
      </c>
      <c r="G615" s="10">
        <f>SUM(G590:G614)</f>
        <v>2336354</v>
      </c>
      <c r="H615" s="10">
        <f>SUM(H590:H614)</f>
        <v>21042879041</v>
      </c>
    </row>
    <row r="616" spans="1:8" ht="15">
      <c r="A616" s="43"/>
      <c r="B616" s="44"/>
      <c r="C616" s="41"/>
      <c r="D616" s="51"/>
      <c r="E616" s="41"/>
      <c r="F616" s="41"/>
      <c r="G616" s="41"/>
      <c r="H616" s="41"/>
    </row>
    <row r="617" spans="1:8" ht="8.4" customHeight="1">
      <c r="A617" s="53"/>
      <c r="B617" s="38"/>
      <c r="C617" s="57"/>
      <c r="D617" s="39"/>
      <c r="E617" s="57"/>
      <c r="F617" s="57"/>
      <c r="G617" s="57"/>
      <c r="H617" s="57"/>
    </row>
    <row r="618" spans="1:8" ht="15.6">
      <c r="A618" s="43"/>
      <c r="B618" s="25" t="s">
        <v>513</v>
      </c>
      <c r="C618" s="46"/>
      <c r="D618" s="48"/>
      <c r="E618" s="41"/>
      <c r="F618" s="41"/>
      <c r="G618" s="41"/>
      <c r="H618" s="41"/>
    </row>
    <row r="619" spans="1:8" ht="14.4" customHeight="1">
      <c r="A619" s="43">
        <v>2001</v>
      </c>
      <c r="B619" s="92" t="s">
        <v>602</v>
      </c>
      <c r="C619" s="88">
        <v>1850356770</v>
      </c>
      <c r="D619" s="48">
        <v>50.08</v>
      </c>
      <c r="E619" s="46">
        <f aca="true" t="shared" si="40" ref="E619:E639">ROUND((+C619/D619*100),0)</f>
        <v>3694801857</v>
      </c>
      <c r="F619" s="46">
        <v>0</v>
      </c>
      <c r="G619" s="37">
        <v>949104</v>
      </c>
      <c r="H619" s="46">
        <f aca="true" t="shared" si="41" ref="H619:H639">+E619+G619</f>
        <v>3695750961</v>
      </c>
    </row>
    <row r="620" spans="1:8" ht="15">
      <c r="A620" s="43">
        <v>2002</v>
      </c>
      <c r="B620" s="44" t="s">
        <v>514</v>
      </c>
      <c r="C620" s="88">
        <v>3234035400</v>
      </c>
      <c r="D620" s="48">
        <v>96.49</v>
      </c>
      <c r="E620" s="46">
        <f t="shared" si="40"/>
        <v>3351679345</v>
      </c>
      <c r="F620" s="46">
        <v>0</v>
      </c>
      <c r="G620" s="37">
        <v>1207957</v>
      </c>
      <c r="H620" s="46">
        <f t="shared" si="41"/>
        <v>3352887302</v>
      </c>
    </row>
    <row r="621" spans="1:8" ht="15">
      <c r="A621" s="43">
        <v>2003</v>
      </c>
      <c r="B621" s="44" t="s">
        <v>515</v>
      </c>
      <c r="C621" s="88">
        <v>1670333100</v>
      </c>
      <c r="D621" s="48">
        <v>32.27</v>
      </c>
      <c r="E621" s="46">
        <f t="shared" si="40"/>
        <v>5176117447</v>
      </c>
      <c r="F621" s="46">
        <v>0</v>
      </c>
      <c r="G621" s="37">
        <v>2134364</v>
      </c>
      <c r="H621" s="46">
        <f t="shared" si="41"/>
        <v>5178251811</v>
      </c>
    </row>
    <row r="622" spans="1:8" ht="15">
      <c r="A622" s="43">
        <v>2004</v>
      </c>
      <c r="B622" s="44" t="s">
        <v>516</v>
      </c>
      <c r="C622" s="88">
        <v>934926600</v>
      </c>
      <c r="D622" s="48">
        <v>7.69</v>
      </c>
      <c r="E622" s="46">
        <f t="shared" si="40"/>
        <v>12157693108</v>
      </c>
      <c r="F622" s="46">
        <v>0</v>
      </c>
      <c r="G622" s="37">
        <v>1480495</v>
      </c>
      <c r="H622" s="46">
        <f t="shared" si="41"/>
        <v>12159173603</v>
      </c>
    </row>
    <row r="623" spans="1:8" ht="15">
      <c r="A623" s="43">
        <v>2005</v>
      </c>
      <c r="B623" s="44" t="s">
        <v>517</v>
      </c>
      <c r="C623" s="88">
        <v>1260242100</v>
      </c>
      <c r="D623" s="48">
        <v>86.61</v>
      </c>
      <c r="E623" s="46">
        <f t="shared" si="40"/>
        <v>1455076896</v>
      </c>
      <c r="F623" s="46">
        <v>0</v>
      </c>
      <c r="G623" s="37">
        <v>457450</v>
      </c>
      <c r="H623" s="46">
        <f t="shared" si="41"/>
        <v>1455534346</v>
      </c>
    </row>
    <row r="624" spans="1:8" ht="15">
      <c r="A624" s="43">
        <v>2006</v>
      </c>
      <c r="B624" s="44" t="s">
        <v>518</v>
      </c>
      <c r="C624" s="88">
        <v>746546000</v>
      </c>
      <c r="D624" s="48">
        <v>87.11</v>
      </c>
      <c r="E624" s="46">
        <f t="shared" si="40"/>
        <v>857015268</v>
      </c>
      <c r="F624" s="46">
        <v>0</v>
      </c>
      <c r="G624" s="37">
        <v>455320</v>
      </c>
      <c r="H624" s="46">
        <f t="shared" si="41"/>
        <v>857470588</v>
      </c>
    </row>
    <row r="625" spans="1:8" ht="15">
      <c r="A625" s="43">
        <v>2007</v>
      </c>
      <c r="B625" s="44" t="s">
        <v>519</v>
      </c>
      <c r="C625" s="88">
        <v>904041800</v>
      </c>
      <c r="D625" s="48">
        <v>34.66</v>
      </c>
      <c r="E625" s="46">
        <f t="shared" si="40"/>
        <v>2608314484</v>
      </c>
      <c r="F625" s="46">
        <v>0</v>
      </c>
      <c r="G625" s="37">
        <v>648273</v>
      </c>
      <c r="H625" s="46">
        <f t="shared" si="41"/>
        <v>2608962757</v>
      </c>
    </row>
    <row r="626" spans="1:8" ht="15">
      <c r="A626" s="43">
        <v>2008</v>
      </c>
      <c r="B626" s="44" t="s">
        <v>520</v>
      </c>
      <c r="C626" s="88">
        <v>828021800</v>
      </c>
      <c r="D626" s="48">
        <v>38.78</v>
      </c>
      <c r="E626" s="46">
        <f t="shared" si="40"/>
        <v>2135177411</v>
      </c>
      <c r="F626" s="46">
        <v>0</v>
      </c>
      <c r="G626" s="37">
        <v>538068</v>
      </c>
      <c r="H626" s="46">
        <f t="shared" si="41"/>
        <v>2135715479</v>
      </c>
    </row>
    <row r="627" spans="1:8" ht="15.6">
      <c r="A627" s="43">
        <v>2009</v>
      </c>
      <c r="B627" s="92" t="s">
        <v>603</v>
      </c>
      <c r="C627" s="88">
        <v>2734948400</v>
      </c>
      <c r="D627" s="48">
        <v>35.21</v>
      </c>
      <c r="E627" s="46">
        <f t="shared" si="40"/>
        <v>7767533087</v>
      </c>
      <c r="F627" s="46">
        <v>0</v>
      </c>
      <c r="G627" s="37">
        <v>2614524</v>
      </c>
      <c r="H627" s="46">
        <f t="shared" si="41"/>
        <v>7770147611</v>
      </c>
    </row>
    <row r="628" spans="1:8" ht="15">
      <c r="A628" s="43">
        <v>2010</v>
      </c>
      <c r="B628" s="44" t="s">
        <v>521</v>
      </c>
      <c r="C628" s="88">
        <v>1892507200</v>
      </c>
      <c r="D628" s="48">
        <v>87.6</v>
      </c>
      <c r="E628" s="46">
        <f t="shared" si="40"/>
        <v>2160396347</v>
      </c>
      <c r="F628" s="46">
        <v>0</v>
      </c>
      <c r="G628" s="37">
        <v>1473696</v>
      </c>
      <c r="H628" s="46">
        <f t="shared" si="41"/>
        <v>2161870043</v>
      </c>
    </row>
    <row r="629" spans="1:8" ht="15">
      <c r="A629" s="43">
        <v>2011</v>
      </c>
      <c r="B629" s="44" t="s">
        <v>522</v>
      </c>
      <c r="C629" s="88">
        <v>1461755092</v>
      </c>
      <c r="D629" s="48">
        <v>43.55</v>
      </c>
      <c r="E629" s="46">
        <f t="shared" si="40"/>
        <v>3356498489</v>
      </c>
      <c r="F629" s="46">
        <v>0</v>
      </c>
      <c r="G629" s="37">
        <v>2311605</v>
      </c>
      <c r="H629" s="46">
        <f t="shared" si="41"/>
        <v>3358810094</v>
      </c>
    </row>
    <row r="630" spans="1:8" ht="15">
      <c r="A630" s="43">
        <v>2012</v>
      </c>
      <c r="B630" s="44" t="s">
        <v>523</v>
      </c>
      <c r="C630" s="88">
        <v>1196996156</v>
      </c>
      <c r="D630" s="48">
        <v>31.6</v>
      </c>
      <c r="E630" s="46">
        <f t="shared" si="40"/>
        <v>3787962519</v>
      </c>
      <c r="F630" s="46">
        <v>0</v>
      </c>
      <c r="G630" s="37">
        <v>4356045</v>
      </c>
      <c r="H630" s="46">
        <f t="shared" si="41"/>
        <v>3792318564</v>
      </c>
    </row>
    <row r="631" spans="1:8" ht="15">
      <c r="A631" s="43">
        <v>2013</v>
      </c>
      <c r="B631" s="44" t="s">
        <v>524</v>
      </c>
      <c r="C631" s="88">
        <v>1450623600</v>
      </c>
      <c r="D631" s="48">
        <v>41.16</v>
      </c>
      <c r="E631" s="46">
        <f t="shared" si="40"/>
        <v>3524352770</v>
      </c>
      <c r="F631" s="46">
        <v>0</v>
      </c>
      <c r="G631" s="37">
        <v>51</v>
      </c>
      <c r="H631" s="46">
        <f t="shared" si="41"/>
        <v>3524352821</v>
      </c>
    </row>
    <row r="632" spans="1:8" ht="15">
      <c r="A632" s="43">
        <v>2014</v>
      </c>
      <c r="B632" s="44" t="s">
        <v>525</v>
      </c>
      <c r="C632" s="88">
        <v>799895560</v>
      </c>
      <c r="D632" s="48">
        <v>41.62</v>
      </c>
      <c r="E632" s="46">
        <f t="shared" si="40"/>
        <v>1921901874</v>
      </c>
      <c r="F632" s="46">
        <v>0</v>
      </c>
      <c r="G632" s="37">
        <v>2303688</v>
      </c>
      <c r="H632" s="46">
        <f t="shared" si="41"/>
        <v>1924205562</v>
      </c>
    </row>
    <row r="633" spans="1:8" ht="15">
      <c r="A633" s="43">
        <v>2015</v>
      </c>
      <c r="B633" s="44" t="s">
        <v>526</v>
      </c>
      <c r="C633" s="88">
        <v>1061324800</v>
      </c>
      <c r="D633" s="48">
        <v>65.93</v>
      </c>
      <c r="E633" s="46">
        <f t="shared" si="40"/>
        <v>1609775216</v>
      </c>
      <c r="F633" s="46">
        <v>0</v>
      </c>
      <c r="G633" s="37">
        <v>560206</v>
      </c>
      <c r="H633" s="46">
        <f t="shared" si="41"/>
        <v>1610335422</v>
      </c>
    </row>
    <row r="634" spans="1:8" ht="15">
      <c r="A634" s="43">
        <v>2016</v>
      </c>
      <c r="B634" s="44" t="s">
        <v>527</v>
      </c>
      <c r="C634" s="88">
        <v>1016887300</v>
      </c>
      <c r="D634" s="48">
        <v>20.09</v>
      </c>
      <c r="E634" s="46">
        <f t="shared" si="40"/>
        <v>5061659034</v>
      </c>
      <c r="F634" s="46">
        <v>0</v>
      </c>
      <c r="G634" s="37">
        <v>753785</v>
      </c>
      <c r="H634" s="46">
        <f t="shared" si="41"/>
        <v>5062412819</v>
      </c>
    </row>
    <row r="635" spans="1:8" ht="15">
      <c r="A635" s="43">
        <v>2017</v>
      </c>
      <c r="B635" s="44" t="s">
        <v>131</v>
      </c>
      <c r="C635" s="88">
        <v>4011278100</v>
      </c>
      <c r="D635" s="48">
        <v>98.58</v>
      </c>
      <c r="E635" s="46">
        <f t="shared" si="40"/>
        <v>4069058734</v>
      </c>
      <c r="F635" s="46">
        <v>0</v>
      </c>
      <c r="G635" s="37">
        <v>2743684</v>
      </c>
      <c r="H635" s="46">
        <f t="shared" si="41"/>
        <v>4071802418</v>
      </c>
    </row>
    <row r="636" spans="1:8" ht="15">
      <c r="A636" s="43">
        <v>2018</v>
      </c>
      <c r="B636" s="44" t="s">
        <v>528</v>
      </c>
      <c r="C636" s="88">
        <v>3234918200</v>
      </c>
      <c r="D636" s="48">
        <v>38</v>
      </c>
      <c r="E636" s="46">
        <f t="shared" si="40"/>
        <v>8512942632</v>
      </c>
      <c r="F636" s="46">
        <v>0</v>
      </c>
      <c r="G636" s="37">
        <v>2811937</v>
      </c>
      <c r="H636" s="46">
        <f t="shared" si="41"/>
        <v>8515754569</v>
      </c>
    </row>
    <row r="637" spans="1:8" ht="15.6">
      <c r="A637" s="43">
        <v>2019</v>
      </c>
      <c r="B637" s="92" t="s">
        <v>604</v>
      </c>
      <c r="C637" s="88">
        <v>1039421300</v>
      </c>
      <c r="D637" s="48">
        <v>10.7</v>
      </c>
      <c r="E637" s="46">
        <f t="shared" si="40"/>
        <v>9714217757</v>
      </c>
      <c r="F637" s="46">
        <v>0</v>
      </c>
      <c r="G637" s="37">
        <v>1223658</v>
      </c>
      <c r="H637" s="46">
        <f t="shared" si="41"/>
        <v>9715441415</v>
      </c>
    </row>
    <row r="638" spans="1:8" ht="15">
      <c r="A638" s="43">
        <v>2020</v>
      </c>
      <c r="B638" s="44" t="s">
        <v>529</v>
      </c>
      <c r="C638" s="88">
        <v>8409224920</v>
      </c>
      <c r="D638" s="48">
        <v>91.74</v>
      </c>
      <c r="E638" s="46">
        <f t="shared" si="40"/>
        <v>9166366819</v>
      </c>
      <c r="F638" s="46">
        <v>0</v>
      </c>
      <c r="G638" s="37">
        <v>6912903</v>
      </c>
      <c r="H638" s="46">
        <f t="shared" si="41"/>
        <v>9173279722</v>
      </c>
    </row>
    <row r="639" spans="1:8" ht="15">
      <c r="A639" s="43">
        <v>2021</v>
      </c>
      <c r="B639" s="44" t="s">
        <v>530</v>
      </c>
      <c r="C639" s="88">
        <v>16566700</v>
      </c>
      <c r="D639" s="48">
        <v>100.1</v>
      </c>
      <c r="E639" s="46">
        <f t="shared" si="40"/>
        <v>16550150</v>
      </c>
      <c r="F639" s="46">
        <v>0</v>
      </c>
      <c r="G639" s="37">
        <v>92950</v>
      </c>
      <c r="H639" s="46">
        <f t="shared" si="41"/>
        <v>16643100</v>
      </c>
    </row>
    <row r="640" spans="1:8" ht="15">
      <c r="A640" s="43"/>
      <c r="B640" s="44"/>
      <c r="C640" s="46"/>
      <c r="D640" s="51"/>
      <c r="E640" s="46"/>
      <c r="F640" s="46"/>
      <c r="G640" s="46"/>
      <c r="H640" s="46"/>
    </row>
    <row r="641" spans="1:8" ht="15.6">
      <c r="A641" s="43"/>
      <c r="B641" s="9" t="s">
        <v>571</v>
      </c>
      <c r="C641" s="10">
        <f>SUM(C619:C640)</f>
        <v>39754850898</v>
      </c>
      <c r="D641" s="6">
        <f>((+C641/E641)*100)</f>
        <v>43.16249010891648</v>
      </c>
      <c r="E641" s="10">
        <f>SUM(E619:E640)</f>
        <v>92105091244</v>
      </c>
      <c r="F641" s="10">
        <f>SUM(F619:F640)</f>
        <v>0</v>
      </c>
      <c r="G641" s="10">
        <f>SUM(G619:G640)</f>
        <v>36029763</v>
      </c>
      <c r="H641" s="10">
        <f>SUM(H619:H640)</f>
        <v>92141121007</v>
      </c>
    </row>
    <row r="642" spans="1:8" ht="15">
      <c r="A642" s="43"/>
      <c r="B642" s="44"/>
      <c r="C642" s="41"/>
      <c r="D642" s="51"/>
      <c r="E642" s="41"/>
      <c r="F642" s="41"/>
      <c r="G642" s="41"/>
      <c r="H642" s="41"/>
    </row>
    <row r="643" spans="1:8" ht="9.6" customHeight="1">
      <c r="A643" s="53"/>
      <c r="B643" s="38"/>
      <c r="C643" s="57"/>
      <c r="D643" s="39"/>
      <c r="E643" s="57"/>
      <c r="F643" s="57"/>
      <c r="G643" s="57"/>
      <c r="H643" s="57"/>
    </row>
    <row r="644" spans="1:8" ht="15.6">
      <c r="A644" s="43"/>
      <c r="B644" s="25" t="s">
        <v>531</v>
      </c>
      <c r="C644" s="41"/>
      <c r="D644" s="48"/>
      <c r="E644" s="41"/>
      <c r="F644" s="41"/>
      <c r="G644" s="41"/>
      <c r="H644" s="41"/>
    </row>
    <row r="645" spans="1:8" ht="17.4" customHeight="1">
      <c r="A645" s="43">
        <v>2101</v>
      </c>
      <c r="B645" s="44" t="s">
        <v>532</v>
      </c>
      <c r="C645" s="64">
        <v>599931000</v>
      </c>
      <c r="D645" s="48">
        <v>71.08</v>
      </c>
      <c r="E645" s="46">
        <f aca="true" t="shared" si="42" ref="E645:E666">ROUND((+C645/D645*100),0)</f>
        <v>844022228</v>
      </c>
      <c r="F645" s="46">
        <v>0</v>
      </c>
      <c r="G645" s="37">
        <v>0</v>
      </c>
      <c r="H645" s="46">
        <f aca="true" t="shared" si="43" ref="H645:H666">+E645+G645</f>
        <v>844022228</v>
      </c>
    </row>
    <row r="646" spans="1:8" ht="15">
      <c r="A646" s="43">
        <v>2102</v>
      </c>
      <c r="B646" s="44" t="s">
        <v>533</v>
      </c>
      <c r="C646" s="64">
        <v>216910870</v>
      </c>
      <c r="D646" s="48">
        <v>89.27</v>
      </c>
      <c r="E646" s="46">
        <f t="shared" si="42"/>
        <v>242982939</v>
      </c>
      <c r="F646" s="46">
        <v>0</v>
      </c>
      <c r="G646" s="37">
        <v>244868</v>
      </c>
      <c r="H646" s="46">
        <f t="shared" si="43"/>
        <v>243227807</v>
      </c>
    </row>
    <row r="647" spans="1:8" ht="15">
      <c r="A647" s="43">
        <v>2103</v>
      </c>
      <c r="B647" s="44" t="s">
        <v>534</v>
      </c>
      <c r="C647" s="64">
        <v>126771172</v>
      </c>
      <c r="D647" s="48">
        <v>53.83</v>
      </c>
      <c r="E647" s="46">
        <f t="shared" si="42"/>
        <v>235502827</v>
      </c>
      <c r="F647" s="46">
        <v>0</v>
      </c>
      <c r="G647" s="37">
        <v>50</v>
      </c>
      <c r="H647" s="46">
        <f t="shared" si="43"/>
        <v>235502877</v>
      </c>
    </row>
    <row r="648" spans="1:8" ht="15">
      <c r="A648" s="43">
        <v>2104</v>
      </c>
      <c r="B648" s="44" t="s">
        <v>535</v>
      </c>
      <c r="C648" s="64">
        <v>704688700</v>
      </c>
      <c r="D648" s="48">
        <v>82.21</v>
      </c>
      <c r="E648" s="46">
        <f t="shared" si="42"/>
        <v>857181243</v>
      </c>
      <c r="F648" s="46">
        <v>0</v>
      </c>
      <c r="G648" s="37">
        <v>2386261</v>
      </c>
      <c r="H648" s="46">
        <f t="shared" si="43"/>
        <v>859567504</v>
      </c>
    </row>
    <row r="649" spans="1:8" ht="15">
      <c r="A649" s="43">
        <v>2105</v>
      </c>
      <c r="B649" s="44" t="s">
        <v>227</v>
      </c>
      <c r="C649" s="64">
        <v>413575012</v>
      </c>
      <c r="D649" s="48">
        <v>84.02</v>
      </c>
      <c r="E649" s="46">
        <f t="shared" si="42"/>
        <v>492234006</v>
      </c>
      <c r="F649" s="46">
        <v>0</v>
      </c>
      <c r="G649" s="37">
        <v>744496</v>
      </c>
      <c r="H649" s="46">
        <f t="shared" si="43"/>
        <v>492978502</v>
      </c>
    </row>
    <row r="650" spans="1:8" ht="15">
      <c r="A650" s="43">
        <v>2106</v>
      </c>
      <c r="B650" s="44" t="s">
        <v>536</v>
      </c>
      <c r="C650" s="64">
        <v>290111878</v>
      </c>
      <c r="D650" s="48">
        <v>87.44</v>
      </c>
      <c r="E650" s="46">
        <f t="shared" si="42"/>
        <v>331783941</v>
      </c>
      <c r="F650" s="46">
        <v>0</v>
      </c>
      <c r="G650" s="37">
        <v>608907</v>
      </c>
      <c r="H650" s="46">
        <f t="shared" si="43"/>
        <v>332392848</v>
      </c>
    </row>
    <row r="651" spans="1:8" ht="15">
      <c r="A651" s="43">
        <v>2107</v>
      </c>
      <c r="B651" s="44" t="s">
        <v>196</v>
      </c>
      <c r="C651" s="64">
        <v>595632260</v>
      </c>
      <c r="D651" s="48">
        <v>71.23</v>
      </c>
      <c r="E651" s="46">
        <f t="shared" si="42"/>
        <v>836209827</v>
      </c>
      <c r="F651" s="46">
        <v>0</v>
      </c>
      <c r="G651" s="37">
        <v>667495</v>
      </c>
      <c r="H651" s="46">
        <f t="shared" si="43"/>
        <v>836877322</v>
      </c>
    </row>
    <row r="652" spans="1:8" ht="15">
      <c r="A652" s="43">
        <v>2108</v>
      </c>
      <c r="B652" s="44" t="s">
        <v>537</v>
      </c>
      <c r="C652" s="64">
        <v>1024205400</v>
      </c>
      <c r="D652" s="48">
        <v>89.47</v>
      </c>
      <c r="E652" s="46">
        <f t="shared" si="42"/>
        <v>1144747290</v>
      </c>
      <c r="F652" s="46">
        <v>0</v>
      </c>
      <c r="G652" s="37">
        <v>100</v>
      </c>
      <c r="H652" s="46">
        <f t="shared" si="43"/>
        <v>1144747390</v>
      </c>
    </row>
    <row r="653" spans="1:8" ht="15">
      <c r="A653" s="43">
        <v>2109</v>
      </c>
      <c r="B653" s="44" t="s">
        <v>538</v>
      </c>
      <c r="C653" s="64">
        <v>157157100</v>
      </c>
      <c r="D653" s="48">
        <v>70.25</v>
      </c>
      <c r="E653" s="46">
        <f t="shared" si="42"/>
        <v>223711174</v>
      </c>
      <c r="F653" s="46">
        <v>0</v>
      </c>
      <c r="G653" s="37">
        <v>588492</v>
      </c>
      <c r="H653" s="46">
        <f t="shared" si="43"/>
        <v>224299666</v>
      </c>
    </row>
    <row r="654" spans="1:8" ht="15">
      <c r="A654" s="43">
        <v>2110</v>
      </c>
      <c r="B654" s="44" t="s">
        <v>539</v>
      </c>
      <c r="C654" s="64">
        <v>470116900</v>
      </c>
      <c r="D654" s="48">
        <v>69.52</v>
      </c>
      <c r="E654" s="46">
        <f t="shared" si="42"/>
        <v>676232595</v>
      </c>
      <c r="F654" s="46">
        <v>0</v>
      </c>
      <c r="G654" s="37">
        <v>318824</v>
      </c>
      <c r="H654" s="46">
        <f t="shared" si="43"/>
        <v>676551419</v>
      </c>
    </row>
    <row r="655" spans="1:8" ht="15">
      <c r="A655" s="43">
        <v>2111</v>
      </c>
      <c r="B655" s="44" t="s">
        <v>540</v>
      </c>
      <c r="C655" s="64">
        <v>217976900</v>
      </c>
      <c r="D655" s="48">
        <v>73.22</v>
      </c>
      <c r="E655" s="46">
        <f t="shared" si="42"/>
        <v>297701311</v>
      </c>
      <c r="F655" s="46">
        <v>0</v>
      </c>
      <c r="G655" s="37">
        <v>1099810</v>
      </c>
      <c r="H655" s="46">
        <f t="shared" si="43"/>
        <v>298801121</v>
      </c>
    </row>
    <row r="656" spans="1:8" ht="15">
      <c r="A656" s="43">
        <v>2112</v>
      </c>
      <c r="B656" s="44" t="s">
        <v>541</v>
      </c>
      <c r="C656" s="64">
        <v>504923900</v>
      </c>
      <c r="D656" s="48">
        <v>72.75</v>
      </c>
      <c r="E656" s="46">
        <f t="shared" si="42"/>
        <v>694053471</v>
      </c>
      <c r="F656" s="46">
        <v>0</v>
      </c>
      <c r="G656" s="37">
        <v>0</v>
      </c>
      <c r="H656" s="46">
        <f t="shared" si="43"/>
        <v>694053471</v>
      </c>
    </row>
    <row r="657" spans="1:8" ht="15">
      <c r="A657" s="43">
        <v>2113</v>
      </c>
      <c r="B657" s="44" t="s">
        <v>542</v>
      </c>
      <c r="C657" s="64">
        <v>258174640</v>
      </c>
      <c r="D657" s="48">
        <v>66.67</v>
      </c>
      <c r="E657" s="46">
        <f t="shared" si="42"/>
        <v>387242598</v>
      </c>
      <c r="F657" s="46">
        <v>0</v>
      </c>
      <c r="G657" s="37">
        <v>906271</v>
      </c>
      <c r="H657" s="46">
        <f t="shared" si="43"/>
        <v>388148869</v>
      </c>
    </row>
    <row r="658" spans="1:8" ht="15">
      <c r="A658" s="43">
        <v>2114</v>
      </c>
      <c r="B658" s="44" t="s">
        <v>543</v>
      </c>
      <c r="C658" s="64">
        <v>267716300</v>
      </c>
      <c r="D658" s="48">
        <v>78.06</v>
      </c>
      <c r="E658" s="46">
        <f t="shared" si="42"/>
        <v>342962209</v>
      </c>
      <c r="F658" s="46">
        <v>0</v>
      </c>
      <c r="G658" s="37">
        <v>0</v>
      </c>
      <c r="H658" s="46">
        <f t="shared" si="43"/>
        <v>342962209</v>
      </c>
    </row>
    <row r="659" spans="1:8" ht="15">
      <c r="A659" s="43">
        <v>2115</v>
      </c>
      <c r="B659" s="44" t="s">
        <v>544</v>
      </c>
      <c r="C659" s="64">
        <v>1012371150</v>
      </c>
      <c r="D659" s="48">
        <v>92.69</v>
      </c>
      <c r="E659" s="46">
        <f t="shared" si="42"/>
        <v>1092211835</v>
      </c>
      <c r="F659" s="46">
        <v>0</v>
      </c>
      <c r="G659" s="37">
        <v>918456</v>
      </c>
      <c r="H659" s="46">
        <f t="shared" si="43"/>
        <v>1093130291</v>
      </c>
    </row>
    <row r="660" spans="1:8" ht="15">
      <c r="A660" s="43">
        <v>2116</v>
      </c>
      <c r="B660" s="44" t="s">
        <v>115</v>
      </c>
      <c r="C660" s="64">
        <v>699899550</v>
      </c>
      <c r="D660" s="48">
        <v>76.84</v>
      </c>
      <c r="E660" s="46">
        <f t="shared" si="42"/>
        <v>910853136</v>
      </c>
      <c r="F660" s="46">
        <v>0</v>
      </c>
      <c r="G660" s="37">
        <v>0</v>
      </c>
      <c r="H660" s="46">
        <f t="shared" si="43"/>
        <v>910853136</v>
      </c>
    </row>
    <row r="661" spans="1:8" ht="15">
      <c r="A661" s="43">
        <v>2117</v>
      </c>
      <c r="B661" s="44" t="s">
        <v>545</v>
      </c>
      <c r="C661" s="64">
        <v>157596600</v>
      </c>
      <c r="D661" s="48">
        <v>69.74</v>
      </c>
      <c r="E661" s="46">
        <f t="shared" si="42"/>
        <v>225977344</v>
      </c>
      <c r="F661" s="46">
        <v>0</v>
      </c>
      <c r="G661" s="37">
        <v>0</v>
      </c>
      <c r="H661" s="46">
        <f t="shared" si="43"/>
        <v>225977344</v>
      </c>
    </row>
    <row r="662" spans="1:8" ht="15">
      <c r="A662" s="43">
        <v>2119</v>
      </c>
      <c r="B662" s="44" t="s">
        <v>546</v>
      </c>
      <c r="C662" s="64">
        <v>709065425</v>
      </c>
      <c r="D662" s="48">
        <v>78.87</v>
      </c>
      <c r="E662" s="46">
        <f t="shared" si="42"/>
        <v>899030588</v>
      </c>
      <c r="F662" s="46">
        <v>0</v>
      </c>
      <c r="G662" s="37">
        <v>2536944</v>
      </c>
      <c r="H662" s="46">
        <f t="shared" si="43"/>
        <v>901567532</v>
      </c>
    </row>
    <row r="663" spans="1:8" ht="15">
      <c r="A663" s="43">
        <v>2120</v>
      </c>
      <c r="B663" s="44" t="s">
        <v>547</v>
      </c>
      <c r="C663" s="64">
        <v>343552850</v>
      </c>
      <c r="D663" s="48">
        <v>76.6</v>
      </c>
      <c r="E663" s="46">
        <f t="shared" si="42"/>
        <v>448502415</v>
      </c>
      <c r="F663" s="46">
        <v>0</v>
      </c>
      <c r="G663" s="37">
        <v>565958</v>
      </c>
      <c r="H663" s="46">
        <f t="shared" si="43"/>
        <v>449068373</v>
      </c>
    </row>
    <row r="664" spans="1:8" ht="15">
      <c r="A664" s="43">
        <v>2121</v>
      </c>
      <c r="B664" s="44" t="s">
        <v>548</v>
      </c>
      <c r="C664" s="64">
        <v>367650672</v>
      </c>
      <c r="D664" s="48">
        <v>66.22</v>
      </c>
      <c r="E664" s="46">
        <f t="shared" si="42"/>
        <v>555195820</v>
      </c>
      <c r="F664" s="46">
        <v>0</v>
      </c>
      <c r="G664" s="37">
        <v>0</v>
      </c>
      <c r="H664" s="46">
        <f t="shared" si="43"/>
        <v>555195820</v>
      </c>
    </row>
    <row r="665" spans="1:8" ht="15">
      <c r="A665" s="43">
        <v>2122</v>
      </c>
      <c r="B665" s="44" t="s">
        <v>92</v>
      </c>
      <c r="C665" s="64">
        <v>684116276</v>
      </c>
      <c r="D665" s="48">
        <v>75.7</v>
      </c>
      <c r="E665" s="46">
        <f t="shared" si="42"/>
        <v>903720312</v>
      </c>
      <c r="F665" s="46">
        <v>0</v>
      </c>
      <c r="G665" s="37">
        <v>0</v>
      </c>
      <c r="H665" s="46">
        <f t="shared" si="43"/>
        <v>903720312</v>
      </c>
    </row>
    <row r="666" spans="1:8" ht="15">
      <c r="A666" s="43">
        <v>2123</v>
      </c>
      <c r="B666" s="44" t="s">
        <v>549</v>
      </c>
      <c r="C666" s="64">
        <v>555321218</v>
      </c>
      <c r="D666" s="48">
        <v>81.91</v>
      </c>
      <c r="E666" s="46">
        <f t="shared" si="42"/>
        <v>677965106</v>
      </c>
      <c r="F666" s="46">
        <v>0</v>
      </c>
      <c r="G666" s="37">
        <v>0</v>
      </c>
      <c r="H666" s="46">
        <f t="shared" si="43"/>
        <v>677965106</v>
      </c>
    </row>
    <row r="667" spans="1:8" ht="15">
      <c r="A667" s="43"/>
      <c r="B667" s="44"/>
      <c r="C667" s="41"/>
      <c r="D667" s="51"/>
      <c r="E667" s="41"/>
      <c r="F667" s="41"/>
      <c r="G667" s="41"/>
      <c r="H667" s="41"/>
    </row>
    <row r="668" spans="1:8" ht="15.6">
      <c r="A668" s="43"/>
      <c r="B668" s="9" t="s">
        <v>570</v>
      </c>
      <c r="C668" s="10">
        <f>SUM(C645:C667)</f>
        <v>10377465773</v>
      </c>
      <c r="D668" s="6">
        <f>((+C668/E668)*100)</f>
        <v>77.90876056601823</v>
      </c>
      <c r="E668" s="10">
        <f>SUM(E645:E667)</f>
        <v>13320024215</v>
      </c>
      <c r="F668" s="10">
        <f>SUM(F645:F667)</f>
        <v>0</v>
      </c>
      <c r="G668" s="10">
        <f>SUM(G645:G667)</f>
        <v>11586932</v>
      </c>
      <c r="H668" s="10">
        <f>SUM(H645:H667)</f>
        <v>13331611147</v>
      </c>
    </row>
    <row r="669" spans="1:8" ht="15">
      <c r="A669" s="43"/>
      <c r="B669" s="44"/>
      <c r="C669" s="41"/>
      <c r="D669" s="51"/>
      <c r="E669" s="41"/>
      <c r="F669" s="41"/>
      <c r="G669" s="41"/>
      <c r="H669" s="41"/>
    </row>
    <row r="670" spans="1:8" ht="15" customHeight="1">
      <c r="A670" s="65"/>
      <c r="B670" s="13" t="s">
        <v>572</v>
      </c>
      <c r="C670" s="66"/>
      <c r="D670" s="66"/>
      <c r="E670" s="66"/>
      <c r="F670" s="66"/>
      <c r="G670" s="97"/>
      <c r="H670" s="97"/>
    </row>
    <row r="671" spans="1:256" s="89" customFormat="1" ht="15" customHeight="1">
      <c r="A671" s="67"/>
      <c r="B671" s="38"/>
      <c r="C671" s="57"/>
      <c r="D671" s="57"/>
      <c r="E671" s="57"/>
      <c r="F671" s="57"/>
      <c r="G671" s="57"/>
      <c r="H671" s="57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/>
      <c r="AL671" s="94"/>
      <c r="AM671" s="94"/>
      <c r="AN671" s="94"/>
      <c r="AO671" s="94"/>
      <c r="AP671" s="94"/>
      <c r="AQ671" s="94"/>
      <c r="AR671" s="94"/>
      <c r="AS671" s="94"/>
      <c r="AT671" s="94"/>
      <c r="AU671" s="94"/>
      <c r="AV671" s="94"/>
      <c r="AW671" s="94"/>
      <c r="AX671" s="94"/>
      <c r="AY671" s="94"/>
      <c r="AZ671" s="94"/>
      <c r="BA671" s="94"/>
      <c r="BB671" s="94"/>
      <c r="BC671" s="94"/>
      <c r="BD671" s="94"/>
      <c r="BE671" s="94"/>
      <c r="BF671" s="94"/>
      <c r="BG671" s="94"/>
      <c r="BH671" s="94"/>
      <c r="BI671" s="94"/>
      <c r="BJ671" s="94"/>
      <c r="BK671" s="94"/>
      <c r="BL671" s="94"/>
      <c r="BM671" s="94"/>
      <c r="BN671" s="94"/>
      <c r="BO671" s="94"/>
      <c r="BP671" s="94"/>
      <c r="BQ671" s="94"/>
      <c r="BR671" s="94"/>
      <c r="BS671" s="94"/>
      <c r="BT671" s="94"/>
      <c r="BU671" s="94"/>
      <c r="BV671" s="94"/>
      <c r="BW671" s="94"/>
      <c r="BX671" s="94"/>
      <c r="BY671" s="94"/>
      <c r="BZ671" s="94"/>
      <c r="CA671" s="94"/>
      <c r="CB671" s="94"/>
      <c r="CC671" s="94"/>
      <c r="CD671" s="94"/>
      <c r="CE671" s="94"/>
      <c r="CF671" s="94"/>
      <c r="CG671" s="94"/>
      <c r="CH671" s="94"/>
      <c r="CI671" s="94"/>
      <c r="CJ671" s="94"/>
      <c r="CK671" s="94"/>
      <c r="CL671" s="94"/>
      <c r="CM671" s="94"/>
      <c r="CN671" s="94"/>
      <c r="CO671" s="94"/>
      <c r="CP671" s="94"/>
      <c r="CQ671" s="94"/>
      <c r="CR671" s="94"/>
      <c r="CS671" s="94"/>
      <c r="CT671" s="94"/>
      <c r="CU671" s="94"/>
      <c r="CV671" s="94"/>
      <c r="CW671" s="94"/>
      <c r="CX671" s="94"/>
      <c r="CY671" s="94"/>
      <c r="CZ671" s="94"/>
      <c r="DA671" s="94"/>
      <c r="DB671" s="94"/>
      <c r="DC671" s="94"/>
      <c r="DD671" s="94"/>
      <c r="DE671" s="94"/>
      <c r="DF671" s="94"/>
      <c r="DG671" s="94"/>
      <c r="DH671" s="94"/>
      <c r="DI671" s="94"/>
      <c r="DJ671" s="94"/>
      <c r="DK671" s="94"/>
      <c r="DL671" s="94"/>
      <c r="DM671" s="94"/>
      <c r="DN671" s="94"/>
      <c r="DO671" s="94"/>
      <c r="DP671" s="94"/>
      <c r="DQ671" s="94"/>
      <c r="DR671" s="94"/>
      <c r="DS671" s="94"/>
      <c r="DT671" s="94"/>
      <c r="DU671" s="94"/>
      <c r="DV671" s="94"/>
      <c r="DW671" s="94"/>
      <c r="DX671" s="94"/>
      <c r="DY671" s="94"/>
      <c r="DZ671" s="94"/>
      <c r="EA671" s="94"/>
      <c r="EB671" s="94"/>
      <c r="EC671" s="94"/>
      <c r="ED671" s="94"/>
      <c r="EE671" s="94"/>
      <c r="EF671" s="94"/>
      <c r="EG671" s="94"/>
      <c r="EH671" s="94"/>
      <c r="EI671" s="94"/>
      <c r="EJ671" s="94"/>
      <c r="EK671" s="94"/>
      <c r="EL671" s="94"/>
      <c r="EM671" s="94"/>
      <c r="EN671" s="94"/>
      <c r="EO671" s="94"/>
      <c r="EP671" s="94"/>
      <c r="EQ671" s="94"/>
      <c r="ER671" s="94"/>
      <c r="ES671" s="94"/>
      <c r="ET671" s="94"/>
      <c r="EU671" s="94"/>
      <c r="EV671" s="94"/>
      <c r="EW671" s="94"/>
      <c r="EX671" s="94"/>
      <c r="EY671" s="94"/>
      <c r="EZ671" s="94"/>
      <c r="FA671" s="94"/>
      <c r="FB671" s="94"/>
      <c r="FC671" s="94"/>
      <c r="FD671" s="94"/>
      <c r="FE671" s="94"/>
      <c r="FF671" s="94"/>
      <c r="FG671" s="94"/>
      <c r="FH671" s="94"/>
      <c r="FI671" s="94"/>
      <c r="FJ671" s="94"/>
      <c r="FK671" s="94"/>
      <c r="FL671" s="94"/>
      <c r="FM671" s="94"/>
      <c r="FN671" s="94"/>
      <c r="FO671" s="94"/>
      <c r="FP671" s="94"/>
      <c r="FQ671" s="94"/>
      <c r="FR671" s="94"/>
      <c r="FS671" s="94"/>
      <c r="FT671" s="94"/>
      <c r="FU671" s="94"/>
      <c r="FV671" s="94"/>
      <c r="FW671" s="94"/>
      <c r="FX671" s="94"/>
      <c r="FY671" s="94"/>
      <c r="FZ671" s="94"/>
      <c r="GA671" s="94"/>
      <c r="GB671" s="94"/>
      <c r="GC671" s="94"/>
      <c r="GD671" s="94"/>
      <c r="GE671" s="94"/>
      <c r="GF671" s="94"/>
      <c r="GG671" s="94"/>
      <c r="GH671" s="94"/>
      <c r="GI671" s="94"/>
      <c r="GJ671" s="94"/>
      <c r="GK671" s="94"/>
      <c r="GL671" s="94"/>
      <c r="GM671" s="94"/>
      <c r="GN671" s="94"/>
      <c r="GO671" s="94"/>
      <c r="GP671" s="94"/>
      <c r="GQ671" s="94"/>
      <c r="GR671" s="94"/>
      <c r="GS671" s="94"/>
      <c r="GT671" s="94"/>
      <c r="GU671" s="94"/>
      <c r="GV671" s="94"/>
      <c r="GW671" s="94"/>
      <c r="GX671" s="94"/>
      <c r="GY671" s="94"/>
      <c r="GZ671" s="94"/>
      <c r="HA671" s="94"/>
      <c r="HB671" s="94"/>
      <c r="HC671" s="94"/>
      <c r="HD671" s="94"/>
      <c r="HE671" s="94"/>
      <c r="HF671" s="94"/>
      <c r="HG671" s="94"/>
      <c r="HH671" s="94"/>
      <c r="HI671" s="94"/>
      <c r="HJ671" s="94"/>
      <c r="HK671" s="94"/>
      <c r="HL671" s="94"/>
      <c r="HM671" s="94"/>
      <c r="HN671" s="94"/>
      <c r="HO671" s="94"/>
      <c r="HP671" s="94"/>
      <c r="HQ671" s="94"/>
      <c r="HR671" s="94"/>
      <c r="HS671" s="94"/>
      <c r="HT671" s="94"/>
      <c r="HU671" s="94"/>
      <c r="HV671" s="94"/>
      <c r="HW671" s="94"/>
      <c r="HX671" s="94"/>
      <c r="HY671" s="94"/>
      <c r="HZ671" s="94"/>
      <c r="IA671" s="94"/>
      <c r="IB671" s="94"/>
      <c r="IC671" s="94"/>
      <c r="ID671" s="94"/>
      <c r="IE671" s="94"/>
      <c r="IF671" s="94"/>
      <c r="IG671" s="94"/>
      <c r="IH671" s="94"/>
      <c r="II671" s="94"/>
      <c r="IJ671" s="94"/>
      <c r="IK671" s="94"/>
      <c r="IL671" s="94"/>
      <c r="IM671" s="94"/>
      <c r="IN671" s="94"/>
      <c r="IO671" s="94"/>
      <c r="IP671" s="94"/>
      <c r="IQ671" s="94"/>
      <c r="IR671" s="94"/>
      <c r="IS671" s="94"/>
      <c r="IT671" s="94"/>
      <c r="IU671" s="94"/>
      <c r="IV671" s="94"/>
    </row>
    <row r="672" spans="1:256" s="89" customFormat="1" ht="15" customHeight="1">
      <c r="A672" s="68"/>
      <c r="B672" s="24" t="s">
        <v>605</v>
      </c>
      <c r="C672" s="46">
        <f>SUM(C29)</f>
        <v>30620124186</v>
      </c>
      <c r="D672" s="48">
        <f>((+C672/E672)*100)</f>
        <v>77.77547841454876</v>
      </c>
      <c r="E672" s="46">
        <f>SUM(E29)</f>
        <v>39369894998</v>
      </c>
      <c r="F672" s="46">
        <f>SUM(F29)</f>
        <v>0</v>
      </c>
      <c r="G672" s="46">
        <f>SUM(G29)</f>
        <v>18413327</v>
      </c>
      <c r="H672" s="46">
        <f>SUM(H29)</f>
        <v>39388308325</v>
      </c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/>
      <c r="AL672" s="94"/>
      <c r="AM672" s="94"/>
      <c r="AN672" s="94"/>
      <c r="AO672" s="94"/>
      <c r="AP672" s="94"/>
      <c r="AQ672" s="94"/>
      <c r="AR672" s="94"/>
      <c r="AS672" s="94"/>
      <c r="AT672" s="94"/>
      <c r="AU672" s="94"/>
      <c r="AV672" s="94"/>
      <c r="AW672" s="94"/>
      <c r="AX672" s="94"/>
      <c r="AY672" s="94"/>
      <c r="AZ672" s="94"/>
      <c r="BA672" s="94"/>
      <c r="BB672" s="94"/>
      <c r="BC672" s="94"/>
      <c r="BD672" s="94"/>
      <c r="BE672" s="94"/>
      <c r="BF672" s="94"/>
      <c r="BG672" s="94"/>
      <c r="BH672" s="94"/>
      <c r="BI672" s="94"/>
      <c r="BJ672" s="94"/>
      <c r="BK672" s="94"/>
      <c r="BL672" s="94"/>
      <c r="BM672" s="94"/>
      <c r="BN672" s="94"/>
      <c r="BO672" s="94"/>
      <c r="BP672" s="94"/>
      <c r="BQ672" s="94"/>
      <c r="BR672" s="94"/>
      <c r="BS672" s="94"/>
      <c r="BT672" s="94"/>
      <c r="BU672" s="94"/>
      <c r="BV672" s="94"/>
      <c r="BW672" s="94"/>
      <c r="BX672" s="94"/>
      <c r="BY672" s="94"/>
      <c r="BZ672" s="94"/>
      <c r="CA672" s="94"/>
      <c r="CB672" s="94"/>
      <c r="CC672" s="94"/>
      <c r="CD672" s="94"/>
      <c r="CE672" s="94"/>
      <c r="CF672" s="94"/>
      <c r="CG672" s="94"/>
      <c r="CH672" s="94"/>
      <c r="CI672" s="94"/>
      <c r="CJ672" s="94"/>
      <c r="CK672" s="94"/>
      <c r="CL672" s="94"/>
      <c r="CM672" s="94"/>
      <c r="CN672" s="94"/>
      <c r="CO672" s="94"/>
      <c r="CP672" s="94"/>
      <c r="CQ672" s="94"/>
      <c r="CR672" s="94"/>
      <c r="CS672" s="94"/>
      <c r="CT672" s="94"/>
      <c r="CU672" s="94"/>
      <c r="CV672" s="94"/>
      <c r="CW672" s="94"/>
      <c r="CX672" s="94"/>
      <c r="CY672" s="94"/>
      <c r="CZ672" s="94"/>
      <c r="DA672" s="94"/>
      <c r="DB672" s="94"/>
      <c r="DC672" s="94"/>
      <c r="DD672" s="94"/>
      <c r="DE672" s="94"/>
      <c r="DF672" s="94"/>
      <c r="DG672" s="94"/>
      <c r="DH672" s="94"/>
      <c r="DI672" s="94"/>
      <c r="DJ672" s="94"/>
      <c r="DK672" s="94"/>
      <c r="DL672" s="94"/>
      <c r="DM672" s="94"/>
      <c r="DN672" s="94"/>
      <c r="DO672" s="94"/>
      <c r="DP672" s="94"/>
      <c r="DQ672" s="94"/>
      <c r="DR672" s="94"/>
      <c r="DS672" s="94"/>
      <c r="DT672" s="94"/>
      <c r="DU672" s="94"/>
      <c r="DV672" s="94"/>
      <c r="DW672" s="94"/>
      <c r="DX672" s="94"/>
      <c r="DY672" s="94"/>
      <c r="DZ672" s="94"/>
      <c r="EA672" s="94"/>
      <c r="EB672" s="94"/>
      <c r="EC672" s="94"/>
      <c r="ED672" s="94"/>
      <c r="EE672" s="94"/>
      <c r="EF672" s="94"/>
      <c r="EG672" s="94"/>
      <c r="EH672" s="94"/>
      <c r="EI672" s="94"/>
      <c r="EJ672" s="94"/>
      <c r="EK672" s="94"/>
      <c r="EL672" s="94"/>
      <c r="EM672" s="94"/>
      <c r="EN672" s="94"/>
      <c r="EO672" s="94"/>
      <c r="EP672" s="94"/>
      <c r="EQ672" s="94"/>
      <c r="ER672" s="94"/>
      <c r="ES672" s="94"/>
      <c r="ET672" s="94"/>
      <c r="EU672" s="94"/>
      <c r="EV672" s="94"/>
      <c r="EW672" s="94"/>
      <c r="EX672" s="94"/>
      <c r="EY672" s="94"/>
      <c r="EZ672" s="94"/>
      <c r="FA672" s="94"/>
      <c r="FB672" s="94"/>
      <c r="FC672" s="94"/>
      <c r="FD672" s="94"/>
      <c r="FE672" s="94"/>
      <c r="FF672" s="94"/>
      <c r="FG672" s="94"/>
      <c r="FH672" s="94"/>
      <c r="FI672" s="94"/>
      <c r="FJ672" s="94"/>
      <c r="FK672" s="94"/>
      <c r="FL672" s="94"/>
      <c r="FM672" s="94"/>
      <c r="FN672" s="94"/>
      <c r="FO672" s="94"/>
      <c r="FP672" s="94"/>
      <c r="FQ672" s="94"/>
      <c r="FR672" s="94"/>
      <c r="FS672" s="94"/>
      <c r="FT672" s="94"/>
      <c r="FU672" s="94"/>
      <c r="FV672" s="94"/>
      <c r="FW672" s="94"/>
      <c r="FX672" s="94"/>
      <c r="FY672" s="94"/>
      <c r="FZ672" s="94"/>
      <c r="GA672" s="94"/>
      <c r="GB672" s="94"/>
      <c r="GC672" s="94"/>
      <c r="GD672" s="94"/>
      <c r="GE672" s="94"/>
      <c r="GF672" s="94"/>
      <c r="GG672" s="94"/>
      <c r="GH672" s="94"/>
      <c r="GI672" s="94"/>
      <c r="GJ672" s="94"/>
      <c r="GK672" s="94"/>
      <c r="GL672" s="94"/>
      <c r="GM672" s="94"/>
      <c r="GN672" s="94"/>
      <c r="GO672" s="94"/>
      <c r="GP672" s="94"/>
      <c r="GQ672" s="94"/>
      <c r="GR672" s="94"/>
      <c r="GS672" s="94"/>
      <c r="GT672" s="94"/>
      <c r="GU672" s="94"/>
      <c r="GV672" s="94"/>
      <c r="GW672" s="94"/>
      <c r="GX672" s="94"/>
      <c r="GY672" s="94"/>
      <c r="GZ672" s="94"/>
      <c r="HA672" s="94"/>
      <c r="HB672" s="94"/>
      <c r="HC672" s="94"/>
      <c r="HD672" s="94"/>
      <c r="HE672" s="94"/>
      <c r="HF672" s="94"/>
      <c r="HG672" s="94"/>
      <c r="HH672" s="94"/>
      <c r="HI672" s="94"/>
      <c r="HJ672" s="94"/>
      <c r="HK672" s="94"/>
      <c r="HL672" s="94"/>
      <c r="HM672" s="94"/>
      <c r="HN672" s="94"/>
      <c r="HO672" s="94"/>
      <c r="HP672" s="94"/>
      <c r="HQ672" s="94"/>
      <c r="HR672" s="94"/>
      <c r="HS672" s="94"/>
      <c r="HT672" s="94"/>
      <c r="HU672" s="94"/>
      <c r="HV672" s="94"/>
      <c r="HW672" s="94"/>
      <c r="HX672" s="94"/>
      <c r="HY672" s="94"/>
      <c r="HZ672" s="94"/>
      <c r="IA672" s="94"/>
      <c r="IB672" s="94"/>
      <c r="IC672" s="94"/>
      <c r="ID672" s="94"/>
      <c r="IE672" s="94"/>
      <c r="IF672" s="94"/>
      <c r="IG672" s="94"/>
      <c r="IH672" s="94"/>
      <c r="II672" s="94"/>
      <c r="IJ672" s="94"/>
      <c r="IK672" s="94"/>
      <c r="IL672" s="94"/>
      <c r="IM672" s="94"/>
      <c r="IN672" s="94"/>
      <c r="IO672" s="94"/>
      <c r="IP672" s="94"/>
      <c r="IQ672" s="94"/>
      <c r="IR672" s="94"/>
      <c r="IS672" s="94"/>
      <c r="IT672" s="94"/>
      <c r="IU672" s="94"/>
      <c r="IV672" s="94"/>
    </row>
    <row r="673" spans="1:256" s="89" customFormat="1" ht="15" customHeight="1">
      <c r="A673" s="68"/>
      <c r="B673" s="24" t="s">
        <v>606</v>
      </c>
      <c r="C673" s="46">
        <f>SUM(C104)</f>
        <v>174657465802</v>
      </c>
      <c r="D673" s="48">
        <f aca="true" t="shared" si="44" ref="D673:D691">((+C673/E673)*100)</f>
        <v>83.1818757584259</v>
      </c>
      <c r="E673" s="46">
        <f>SUM(E104)</f>
        <v>209970578578</v>
      </c>
      <c r="F673" s="46">
        <f>SUM(F104)</f>
        <v>0</v>
      </c>
      <c r="G673" s="46">
        <f>SUM(G104)</f>
        <v>83552257</v>
      </c>
      <c r="H673" s="46">
        <f>SUM(H104)</f>
        <v>210054130835</v>
      </c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  <c r="AJ673" s="94"/>
      <c r="AK673" s="94"/>
      <c r="AL673" s="94"/>
      <c r="AM673" s="94"/>
      <c r="AN673" s="94"/>
      <c r="AO673" s="94"/>
      <c r="AP673" s="94"/>
      <c r="AQ673" s="94"/>
      <c r="AR673" s="94"/>
      <c r="AS673" s="94"/>
      <c r="AT673" s="94"/>
      <c r="AU673" s="94"/>
      <c r="AV673" s="94"/>
      <c r="AW673" s="94"/>
      <c r="AX673" s="94"/>
      <c r="AY673" s="94"/>
      <c r="AZ673" s="94"/>
      <c r="BA673" s="94"/>
      <c r="BB673" s="94"/>
      <c r="BC673" s="94"/>
      <c r="BD673" s="94"/>
      <c r="BE673" s="94"/>
      <c r="BF673" s="94"/>
      <c r="BG673" s="94"/>
      <c r="BH673" s="94"/>
      <c r="BI673" s="94"/>
      <c r="BJ673" s="94"/>
      <c r="BK673" s="94"/>
      <c r="BL673" s="94"/>
      <c r="BM673" s="94"/>
      <c r="BN673" s="94"/>
      <c r="BO673" s="94"/>
      <c r="BP673" s="94"/>
      <c r="BQ673" s="94"/>
      <c r="BR673" s="94"/>
      <c r="BS673" s="94"/>
      <c r="BT673" s="94"/>
      <c r="BU673" s="94"/>
      <c r="BV673" s="94"/>
      <c r="BW673" s="94"/>
      <c r="BX673" s="94"/>
      <c r="BY673" s="94"/>
      <c r="BZ673" s="94"/>
      <c r="CA673" s="94"/>
      <c r="CB673" s="94"/>
      <c r="CC673" s="94"/>
      <c r="CD673" s="94"/>
      <c r="CE673" s="94"/>
      <c r="CF673" s="94"/>
      <c r="CG673" s="94"/>
      <c r="CH673" s="94"/>
      <c r="CI673" s="94"/>
      <c r="CJ673" s="94"/>
      <c r="CK673" s="94"/>
      <c r="CL673" s="94"/>
      <c r="CM673" s="94"/>
      <c r="CN673" s="94"/>
      <c r="CO673" s="94"/>
      <c r="CP673" s="94"/>
      <c r="CQ673" s="94"/>
      <c r="CR673" s="94"/>
      <c r="CS673" s="94"/>
      <c r="CT673" s="94"/>
      <c r="CU673" s="94"/>
      <c r="CV673" s="94"/>
      <c r="CW673" s="94"/>
      <c r="CX673" s="94"/>
      <c r="CY673" s="94"/>
      <c r="CZ673" s="94"/>
      <c r="DA673" s="94"/>
      <c r="DB673" s="94"/>
      <c r="DC673" s="94"/>
      <c r="DD673" s="94"/>
      <c r="DE673" s="94"/>
      <c r="DF673" s="94"/>
      <c r="DG673" s="94"/>
      <c r="DH673" s="94"/>
      <c r="DI673" s="94"/>
      <c r="DJ673" s="94"/>
      <c r="DK673" s="94"/>
      <c r="DL673" s="94"/>
      <c r="DM673" s="94"/>
      <c r="DN673" s="94"/>
      <c r="DO673" s="94"/>
      <c r="DP673" s="94"/>
      <c r="DQ673" s="94"/>
      <c r="DR673" s="94"/>
      <c r="DS673" s="94"/>
      <c r="DT673" s="94"/>
      <c r="DU673" s="94"/>
      <c r="DV673" s="94"/>
      <c r="DW673" s="94"/>
      <c r="DX673" s="94"/>
      <c r="DY673" s="94"/>
      <c r="DZ673" s="94"/>
      <c r="EA673" s="94"/>
      <c r="EB673" s="94"/>
      <c r="EC673" s="94"/>
      <c r="ED673" s="94"/>
      <c r="EE673" s="94"/>
      <c r="EF673" s="94"/>
      <c r="EG673" s="94"/>
      <c r="EH673" s="94"/>
      <c r="EI673" s="94"/>
      <c r="EJ673" s="94"/>
      <c r="EK673" s="94"/>
      <c r="EL673" s="94"/>
      <c r="EM673" s="94"/>
      <c r="EN673" s="94"/>
      <c r="EO673" s="94"/>
      <c r="EP673" s="94"/>
      <c r="EQ673" s="94"/>
      <c r="ER673" s="94"/>
      <c r="ES673" s="94"/>
      <c r="ET673" s="94"/>
      <c r="EU673" s="94"/>
      <c r="EV673" s="94"/>
      <c r="EW673" s="94"/>
      <c r="EX673" s="94"/>
      <c r="EY673" s="94"/>
      <c r="EZ673" s="94"/>
      <c r="FA673" s="94"/>
      <c r="FB673" s="94"/>
      <c r="FC673" s="94"/>
      <c r="FD673" s="94"/>
      <c r="FE673" s="94"/>
      <c r="FF673" s="94"/>
      <c r="FG673" s="94"/>
      <c r="FH673" s="94"/>
      <c r="FI673" s="94"/>
      <c r="FJ673" s="94"/>
      <c r="FK673" s="94"/>
      <c r="FL673" s="94"/>
      <c r="FM673" s="94"/>
      <c r="FN673" s="94"/>
      <c r="FO673" s="94"/>
      <c r="FP673" s="94"/>
      <c r="FQ673" s="94"/>
      <c r="FR673" s="94"/>
      <c r="FS673" s="94"/>
      <c r="FT673" s="94"/>
      <c r="FU673" s="94"/>
      <c r="FV673" s="94"/>
      <c r="FW673" s="94"/>
      <c r="FX673" s="94"/>
      <c r="FY673" s="94"/>
      <c r="FZ673" s="94"/>
      <c r="GA673" s="94"/>
      <c r="GB673" s="94"/>
      <c r="GC673" s="94"/>
      <c r="GD673" s="94"/>
      <c r="GE673" s="94"/>
      <c r="GF673" s="94"/>
      <c r="GG673" s="94"/>
      <c r="GH673" s="94"/>
      <c r="GI673" s="94"/>
      <c r="GJ673" s="94"/>
      <c r="GK673" s="94"/>
      <c r="GL673" s="94"/>
      <c r="GM673" s="94"/>
      <c r="GN673" s="94"/>
      <c r="GO673" s="94"/>
      <c r="GP673" s="94"/>
      <c r="GQ673" s="94"/>
      <c r="GR673" s="94"/>
      <c r="GS673" s="94"/>
      <c r="GT673" s="94"/>
      <c r="GU673" s="94"/>
      <c r="GV673" s="94"/>
      <c r="GW673" s="94"/>
      <c r="GX673" s="94"/>
      <c r="GY673" s="94"/>
      <c r="GZ673" s="94"/>
      <c r="HA673" s="94"/>
      <c r="HB673" s="94"/>
      <c r="HC673" s="94"/>
      <c r="HD673" s="94"/>
      <c r="HE673" s="94"/>
      <c r="HF673" s="94"/>
      <c r="HG673" s="94"/>
      <c r="HH673" s="94"/>
      <c r="HI673" s="94"/>
      <c r="HJ673" s="94"/>
      <c r="HK673" s="94"/>
      <c r="HL673" s="94"/>
      <c r="HM673" s="94"/>
      <c r="HN673" s="94"/>
      <c r="HO673" s="94"/>
      <c r="HP673" s="94"/>
      <c r="HQ673" s="94"/>
      <c r="HR673" s="94"/>
      <c r="HS673" s="94"/>
      <c r="HT673" s="94"/>
      <c r="HU673" s="94"/>
      <c r="HV673" s="94"/>
      <c r="HW673" s="94"/>
      <c r="HX673" s="94"/>
      <c r="HY673" s="94"/>
      <c r="HZ673" s="94"/>
      <c r="IA673" s="94"/>
      <c r="IB673" s="94"/>
      <c r="IC673" s="94"/>
      <c r="ID673" s="94"/>
      <c r="IE673" s="94"/>
      <c r="IF673" s="94"/>
      <c r="IG673" s="94"/>
      <c r="IH673" s="94"/>
      <c r="II673" s="94"/>
      <c r="IJ673" s="94"/>
      <c r="IK673" s="94"/>
      <c r="IL673" s="94"/>
      <c r="IM673" s="94"/>
      <c r="IN673" s="94"/>
      <c r="IO673" s="94"/>
      <c r="IP673" s="94"/>
      <c r="IQ673" s="94"/>
      <c r="IR673" s="94"/>
      <c r="IS673" s="94"/>
      <c r="IT673" s="94"/>
      <c r="IU673" s="94"/>
      <c r="IV673" s="94"/>
    </row>
    <row r="674" spans="1:8" ht="15.6">
      <c r="A674" s="68"/>
      <c r="B674" s="24" t="s">
        <v>97</v>
      </c>
      <c r="C674" s="46">
        <f>SUM(C149)</f>
        <v>44956184728</v>
      </c>
      <c r="D674" s="48">
        <f t="shared" si="44"/>
        <v>78.69449595809942</v>
      </c>
      <c r="E674" s="46">
        <f>SUM(E149)</f>
        <v>57127482908</v>
      </c>
      <c r="F674" s="46">
        <f>SUM(F149)</f>
        <v>0</v>
      </c>
      <c r="G674" s="46">
        <f>SUM(G149)</f>
        <v>50123071</v>
      </c>
      <c r="H674" s="46">
        <f>SUM(H149)</f>
        <v>57177605979</v>
      </c>
    </row>
    <row r="675" spans="1:8" ht="15.6">
      <c r="A675" s="68"/>
      <c r="B675" s="24" t="s">
        <v>137</v>
      </c>
      <c r="C675" s="46">
        <f>SUM(C189)</f>
        <v>37156860138</v>
      </c>
      <c r="D675" s="48">
        <f t="shared" si="44"/>
        <v>78.3377586809775</v>
      </c>
      <c r="E675" s="46">
        <f>SUM(E189)</f>
        <v>47431609946</v>
      </c>
      <c r="F675" s="46">
        <f>SUM(F189)</f>
        <v>0</v>
      </c>
      <c r="G675" s="46">
        <f>SUM(G189)</f>
        <v>84374709</v>
      </c>
      <c r="H675" s="46">
        <f>SUM(H189)</f>
        <v>47515984655</v>
      </c>
    </row>
    <row r="676" spans="1:8" ht="15.6">
      <c r="A676" s="68"/>
      <c r="B676" s="24" t="s">
        <v>173</v>
      </c>
      <c r="C676" s="46">
        <f>SUM(C210)</f>
        <v>51722839800</v>
      </c>
      <c r="D676" s="48">
        <f t="shared" si="44"/>
        <v>67.91095245753537</v>
      </c>
      <c r="E676" s="46">
        <f>SUM(E210)</f>
        <v>76162736537</v>
      </c>
      <c r="F676" s="46">
        <f>SUM(F210)</f>
        <v>0</v>
      </c>
      <c r="G676" s="46">
        <f>SUM(G210)</f>
        <v>15438961</v>
      </c>
      <c r="H676" s="46">
        <f>SUM(H210)</f>
        <v>76178175498</v>
      </c>
    </row>
    <row r="677" spans="1:8" ht="15.6">
      <c r="A677" s="68"/>
      <c r="B677" s="24" t="s">
        <v>190</v>
      </c>
      <c r="C677" s="46">
        <f>SUM(C229)</f>
        <v>8426957800</v>
      </c>
      <c r="D677" s="48">
        <f t="shared" si="44"/>
        <v>80.49513742893164</v>
      </c>
      <c r="E677" s="46">
        <f>SUM(E229)</f>
        <v>10468902929</v>
      </c>
      <c r="F677" s="46">
        <f>SUM(F229)</f>
        <v>0</v>
      </c>
      <c r="G677" s="46">
        <f>SUM(G229)</f>
        <v>14537155</v>
      </c>
      <c r="H677" s="46">
        <f>SUM(H229)</f>
        <v>10483440084</v>
      </c>
    </row>
    <row r="678" spans="1:8" ht="15.6">
      <c r="A678" s="68"/>
      <c r="B678" s="24" t="s">
        <v>608</v>
      </c>
      <c r="C678" s="46">
        <f>SUM(C256)</f>
        <v>87892826600</v>
      </c>
      <c r="D678" s="48">
        <f t="shared" si="44"/>
        <v>82.61306906808574</v>
      </c>
      <c r="E678" s="46">
        <f>SUM(E256)</f>
        <v>106390947088</v>
      </c>
      <c r="F678" s="46">
        <f>SUM(F256)</f>
        <v>0</v>
      </c>
      <c r="G678" s="46">
        <f>SUM(G256)</f>
        <v>179480489</v>
      </c>
      <c r="H678" s="46">
        <f>SUM(H256)</f>
        <v>106570427577</v>
      </c>
    </row>
    <row r="679" spans="1:8" ht="15.6">
      <c r="A679" s="68"/>
      <c r="B679" s="24" t="s">
        <v>222</v>
      </c>
      <c r="C679" s="46">
        <f>SUM(C285)</f>
        <v>27257822252</v>
      </c>
      <c r="D679" s="48">
        <f t="shared" si="44"/>
        <v>80.30014058866954</v>
      </c>
      <c r="E679" s="46">
        <f>SUM(E285)</f>
        <v>33944924694</v>
      </c>
      <c r="F679" s="46">
        <f>SUM(F285)</f>
        <v>0</v>
      </c>
      <c r="G679" s="46">
        <f>SUM(G285)</f>
        <v>36548402</v>
      </c>
      <c r="H679" s="46">
        <f>SUM(H285)</f>
        <v>33981473096</v>
      </c>
    </row>
    <row r="680" spans="1:8" ht="15.6">
      <c r="A680" s="68"/>
      <c r="B680" s="24" t="s">
        <v>610</v>
      </c>
      <c r="C680" s="46">
        <f>SUM(C302)</f>
        <v>83137116474</v>
      </c>
      <c r="D680" s="48">
        <f t="shared" si="44"/>
        <v>72.92300788298206</v>
      </c>
      <c r="E680" s="46">
        <f>SUM(E302)</f>
        <v>114006702257</v>
      </c>
      <c r="F680" s="46">
        <f>SUM(F302)</f>
        <v>0</v>
      </c>
      <c r="G680" s="46">
        <f>SUM(G302)</f>
        <v>104033669</v>
      </c>
      <c r="H680" s="46">
        <f>SUM(H302)</f>
        <v>114110735926</v>
      </c>
    </row>
    <row r="681" spans="1:8" ht="15.6">
      <c r="A681" s="68"/>
      <c r="B681" s="24" t="s">
        <v>611</v>
      </c>
      <c r="C681" s="46">
        <f>SUM(C333)</f>
        <v>21328853684</v>
      </c>
      <c r="D681" s="48">
        <f t="shared" si="44"/>
        <v>85.11217636417022</v>
      </c>
      <c r="E681" s="46">
        <f>SUM(E333)</f>
        <v>25059697208</v>
      </c>
      <c r="F681" s="46">
        <f>SUM(F333)</f>
        <v>0</v>
      </c>
      <c r="G681" s="46">
        <f>SUM(G333)</f>
        <v>6530717</v>
      </c>
      <c r="H681" s="46">
        <f>SUM(H333)</f>
        <v>25066227925</v>
      </c>
    </row>
    <row r="682" spans="1:8" ht="15.6">
      <c r="A682" s="68"/>
      <c r="B682" s="24" t="s">
        <v>281</v>
      </c>
      <c r="C682" s="46">
        <f>SUM(C349)</f>
        <v>42759461489</v>
      </c>
      <c r="D682" s="48">
        <f t="shared" si="44"/>
        <v>81.6165887554003</v>
      </c>
      <c r="E682" s="46">
        <f>SUM(E349)</f>
        <v>52390650162</v>
      </c>
      <c r="F682" s="46">
        <f>SUM(F349)</f>
        <v>0</v>
      </c>
      <c r="G682" s="46">
        <f>SUM(G349)</f>
        <v>101681696</v>
      </c>
      <c r="H682" s="46">
        <f>SUM(H349)</f>
        <v>52492331858</v>
      </c>
    </row>
    <row r="683" spans="1:8" ht="15.6">
      <c r="A683" s="68"/>
      <c r="B683" s="24" t="s">
        <v>607</v>
      </c>
      <c r="C683" s="46">
        <f>SUM(C379)</f>
        <v>66197144158</v>
      </c>
      <c r="D683" s="48">
        <f t="shared" si="44"/>
        <v>49.2385402568797</v>
      </c>
      <c r="E683" s="46">
        <f>SUM(E379)</f>
        <v>134441727583</v>
      </c>
      <c r="F683" s="46">
        <f>SUM(F379)</f>
        <v>0</v>
      </c>
      <c r="G683" s="46">
        <f>SUM(G379)</f>
        <v>79231826</v>
      </c>
      <c r="H683" s="46">
        <f>SUM(H379)</f>
        <v>134520959409</v>
      </c>
    </row>
    <row r="684" spans="1:8" ht="15.6">
      <c r="A684" s="68"/>
      <c r="B684" s="24" t="s">
        <v>312</v>
      </c>
      <c r="C684" s="46">
        <f>SUM(C437)</f>
        <v>146994112458</v>
      </c>
      <c r="D684" s="48">
        <f t="shared" si="44"/>
        <v>89.04519608860528</v>
      </c>
      <c r="E684" s="46">
        <f>SUM(E437)</f>
        <v>165078093951</v>
      </c>
      <c r="F684" s="46">
        <f>SUM(F437)</f>
        <v>0</v>
      </c>
      <c r="G684" s="46">
        <f>SUM(G437)</f>
        <v>79378668</v>
      </c>
      <c r="H684" s="46">
        <f>SUM(H437)</f>
        <v>165157472619</v>
      </c>
    </row>
    <row r="685" spans="1:8" ht="15.6">
      <c r="A685" s="68"/>
      <c r="B685" s="24" t="s">
        <v>365</v>
      </c>
      <c r="C685" s="46">
        <f>SUM(C481)</f>
        <v>89450070688</v>
      </c>
      <c r="D685" s="48">
        <f t="shared" si="44"/>
        <v>83.87999665846701</v>
      </c>
      <c r="E685" s="46">
        <f>SUM(E481)</f>
        <v>106640527243</v>
      </c>
      <c r="F685" s="46">
        <f>SUM(F481)</f>
        <v>0</v>
      </c>
      <c r="G685" s="46">
        <f>SUM(G481)</f>
        <v>32343117</v>
      </c>
      <c r="H685" s="46">
        <f>SUM(H481)</f>
        <v>106672870360</v>
      </c>
    </row>
    <row r="686" spans="1:8" ht="15.6">
      <c r="A686" s="68"/>
      <c r="B686" s="24" t="s">
        <v>403</v>
      </c>
      <c r="C686" s="46">
        <f>SUM(C519)</f>
        <v>107213049228</v>
      </c>
      <c r="D686" s="48">
        <f t="shared" si="44"/>
        <v>76.41408060416569</v>
      </c>
      <c r="E686" s="46">
        <f>SUM(E519)</f>
        <v>140305357835</v>
      </c>
      <c r="F686" s="46">
        <f>SUM(F519)</f>
        <v>0</v>
      </c>
      <c r="G686" s="46">
        <f>SUM(G519)</f>
        <v>62704306</v>
      </c>
      <c r="H686" s="46">
        <f>SUM(H519)</f>
        <v>140368062141</v>
      </c>
    </row>
    <row r="687" spans="1:8" ht="15.6">
      <c r="A687" s="68"/>
      <c r="B687" s="24" t="s">
        <v>435</v>
      </c>
      <c r="C687" s="46">
        <f>SUM(C540)</f>
        <v>37135178704</v>
      </c>
      <c r="D687" s="48">
        <f t="shared" si="44"/>
        <v>58.739145175377885</v>
      </c>
      <c r="E687" s="46">
        <f>SUM(E540)</f>
        <v>63220495622</v>
      </c>
      <c r="F687" s="46">
        <f>SUM(F540)</f>
        <v>0</v>
      </c>
      <c r="G687" s="46">
        <f>SUM(G540)</f>
        <v>34669125</v>
      </c>
      <c r="H687" s="46">
        <f>SUM(H540)</f>
        <v>63255164747</v>
      </c>
    </row>
    <row r="688" spans="1:8" ht="15.6">
      <c r="A688" s="68"/>
      <c r="B688" s="24" t="s">
        <v>451</v>
      </c>
      <c r="C688" s="46">
        <f>SUM(C560)</f>
        <v>4957379015</v>
      </c>
      <c r="D688" s="48">
        <f t="shared" si="44"/>
        <v>86.29531546689138</v>
      </c>
      <c r="E688" s="46">
        <f>SUM(E560)</f>
        <v>5744667585</v>
      </c>
      <c r="F688" s="46">
        <f>SUM(F560)</f>
        <v>0</v>
      </c>
      <c r="G688" s="46">
        <f>SUM(G560)</f>
        <v>8438820</v>
      </c>
      <c r="H688" s="46">
        <f>SUM(H560)</f>
        <v>5753106405</v>
      </c>
    </row>
    <row r="689" spans="1:8" ht="15.6">
      <c r="A689" s="68"/>
      <c r="B689" s="24" t="s">
        <v>467</v>
      </c>
      <c r="C689" s="46">
        <f>SUM(C586)</f>
        <v>65267313895</v>
      </c>
      <c r="D689" s="48">
        <f t="shared" si="44"/>
        <v>89.61386711728545</v>
      </c>
      <c r="E689" s="46">
        <f>SUM(E586)</f>
        <v>72831712317</v>
      </c>
      <c r="F689" s="46">
        <f>SUM(F586)</f>
        <v>0</v>
      </c>
      <c r="G689" s="46">
        <f>SUM(G586)</f>
        <v>88143443</v>
      </c>
      <c r="H689" s="46">
        <f>SUM(H586)</f>
        <v>72919855760</v>
      </c>
    </row>
    <row r="690" spans="1:8" ht="15.6">
      <c r="A690" s="68"/>
      <c r="B690" s="24" t="s">
        <v>488</v>
      </c>
      <c r="C690" s="46">
        <f>SUM(C615)</f>
        <v>16748325550</v>
      </c>
      <c r="D690" s="48">
        <f t="shared" si="44"/>
        <v>79.60025460915527</v>
      </c>
      <c r="E690" s="46">
        <f>SUM(E615)</f>
        <v>21040542687</v>
      </c>
      <c r="F690" s="46">
        <f>SUM(F615)</f>
        <v>0</v>
      </c>
      <c r="G690" s="46">
        <f>SUM(G615)</f>
        <v>2336354</v>
      </c>
      <c r="H690" s="46">
        <f>SUM(H615)</f>
        <v>21042879041</v>
      </c>
    </row>
    <row r="691" spans="1:8" ht="15.6">
      <c r="A691" s="68"/>
      <c r="B691" s="24" t="s">
        <v>609</v>
      </c>
      <c r="C691" s="46">
        <f>SUM(C641)</f>
        <v>39754850898</v>
      </c>
      <c r="D691" s="48">
        <f t="shared" si="44"/>
        <v>43.16249010891648</v>
      </c>
      <c r="E691" s="46">
        <f>SUM(E641)</f>
        <v>92105091244</v>
      </c>
      <c r="F691" s="46">
        <f>SUM(F641)</f>
        <v>0</v>
      </c>
      <c r="G691" s="46">
        <f>SUM(G641)</f>
        <v>36029763</v>
      </c>
      <c r="H691" s="46">
        <f>SUM(H641)</f>
        <v>92141121007</v>
      </c>
    </row>
    <row r="692" spans="1:8" ht="15.6">
      <c r="A692" s="68"/>
      <c r="B692" s="24" t="s">
        <v>531</v>
      </c>
      <c r="C692" s="46">
        <f>SUM(C668)</f>
        <v>10377465773</v>
      </c>
      <c r="D692" s="48">
        <f>((+C692/E692)*100)</f>
        <v>77.90876056601823</v>
      </c>
      <c r="E692" s="46">
        <f>SUM(E668)</f>
        <v>13320024215</v>
      </c>
      <c r="F692" s="46">
        <f>SUM(F668)</f>
        <v>0</v>
      </c>
      <c r="G692" s="46">
        <f>SUM(G668)</f>
        <v>11586932</v>
      </c>
      <c r="H692" s="46">
        <f>SUM(H668)</f>
        <v>13331611147</v>
      </c>
    </row>
    <row r="693" spans="1:8" ht="15">
      <c r="A693" s="68"/>
      <c r="B693" s="69"/>
      <c r="C693" s="46"/>
      <c r="D693" s="48"/>
      <c r="E693" s="46"/>
      <c r="F693" s="46"/>
      <c r="G693" s="46"/>
      <c r="H693" s="46"/>
    </row>
    <row r="694" spans="1:8" ht="15.6">
      <c r="A694" s="68"/>
      <c r="B694" s="11" t="s">
        <v>550</v>
      </c>
      <c r="C694" s="10">
        <f>SUM(C672:C692)</f>
        <v>1194011403320</v>
      </c>
      <c r="D694" s="12">
        <f>((+C694/E694)*100)</f>
        <v>75.23453086399469</v>
      </c>
      <c r="E694" s="10">
        <f>SUM(E672:E692)</f>
        <v>1587052367587</v>
      </c>
      <c r="F694" s="10">
        <f>SUM(F672:F692)</f>
        <v>0</v>
      </c>
      <c r="G694" s="10">
        <f>SUM(G672:G692)</f>
        <v>1129576807</v>
      </c>
      <c r="H694" s="10">
        <f>SUM(H672:H692)</f>
        <v>1588181944394</v>
      </c>
    </row>
    <row r="695" spans="1:8" ht="15">
      <c r="A695" s="68"/>
      <c r="B695" s="70"/>
      <c r="C695" s="46"/>
      <c r="D695" s="48"/>
      <c r="E695" s="46"/>
      <c r="F695" s="46"/>
      <c r="G695" s="46"/>
      <c r="H695" s="46"/>
    </row>
    <row r="696" spans="1:15" s="14" customFormat="1" ht="15.6">
      <c r="A696" s="34"/>
      <c r="B696" s="71"/>
      <c r="C696" s="72"/>
      <c r="D696" s="73"/>
      <c r="E696" s="74"/>
      <c r="F696" s="74"/>
      <c r="G696" s="74"/>
      <c r="H696" s="74"/>
      <c r="I696" s="33"/>
      <c r="J696" s="33"/>
      <c r="K696" s="33"/>
      <c r="L696" s="33"/>
      <c r="M696" s="33"/>
      <c r="N696" s="33"/>
      <c r="O696" s="33"/>
    </row>
    <row r="697" spans="1:15" s="78" customFormat="1" ht="15">
      <c r="A697" s="75"/>
      <c r="B697" s="76"/>
      <c r="C697" s="72"/>
      <c r="D697" s="73"/>
      <c r="E697" s="74"/>
      <c r="F697" s="74"/>
      <c r="G697" s="74"/>
      <c r="H697" s="74"/>
      <c r="I697" s="77"/>
      <c r="J697" s="77"/>
      <c r="K697" s="77"/>
      <c r="L697" s="77"/>
      <c r="M697" s="77"/>
      <c r="N697" s="77"/>
      <c r="O697" s="77"/>
    </row>
    <row r="698" spans="1:15" s="78" customFormat="1" ht="15">
      <c r="A698" s="75"/>
      <c r="B698" s="76"/>
      <c r="C698" s="72"/>
      <c r="D698" s="73"/>
      <c r="E698" s="74"/>
      <c r="F698" s="74"/>
      <c r="G698" s="74"/>
      <c r="H698" s="74"/>
      <c r="I698" s="77"/>
      <c r="J698" s="77"/>
      <c r="K698" s="77"/>
      <c r="L698" s="77"/>
      <c r="M698" s="77"/>
      <c r="N698" s="77"/>
      <c r="O698" s="77"/>
    </row>
    <row r="699" spans="1:15" s="78" customFormat="1" ht="15">
      <c r="A699" s="75"/>
      <c r="B699" s="76"/>
      <c r="C699" s="72"/>
      <c r="D699" s="73"/>
      <c r="E699" s="74"/>
      <c r="F699" s="74"/>
      <c r="G699" s="74"/>
      <c r="H699" s="74"/>
      <c r="I699" s="77"/>
      <c r="J699" s="77"/>
      <c r="K699" s="77"/>
      <c r="L699" s="77"/>
      <c r="M699" s="77"/>
      <c r="N699" s="77"/>
      <c r="O699" s="77"/>
    </row>
    <row r="700" spans="1:15" s="78" customFormat="1" ht="15">
      <c r="A700" s="75"/>
      <c r="B700" s="76"/>
      <c r="C700" s="72"/>
      <c r="D700" s="73"/>
      <c r="E700" s="74"/>
      <c r="F700" s="74"/>
      <c r="G700" s="74"/>
      <c r="H700" s="74"/>
      <c r="I700" s="77"/>
      <c r="J700" s="77"/>
      <c r="K700" s="77"/>
      <c r="L700" s="77"/>
      <c r="M700" s="77"/>
      <c r="N700" s="77"/>
      <c r="O700" s="77"/>
    </row>
    <row r="701" spans="1:15" s="78" customFormat="1" ht="15">
      <c r="A701" s="75"/>
      <c r="B701" s="76"/>
      <c r="C701" s="72"/>
      <c r="D701" s="73"/>
      <c r="E701" s="74"/>
      <c r="F701" s="74"/>
      <c r="G701" s="74"/>
      <c r="H701" s="74"/>
      <c r="I701" s="77"/>
      <c r="J701" s="77"/>
      <c r="K701" s="77"/>
      <c r="L701" s="77"/>
      <c r="M701" s="77"/>
      <c r="N701" s="77"/>
      <c r="O701" s="77"/>
    </row>
    <row r="702" spans="1:15" s="78" customFormat="1" ht="15">
      <c r="A702" s="79"/>
      <c r="B702" s="77"/>
      <c r="C702" s="80"/>
      <c r="D702" s="81"/>
      <c r="E702" s="82"/>
      <c r="F702" s="82"/>
      <c r="G702" s="82"/>
      <c r="H702" s="82"/>
      <c r="I702" s="77"/>
      <c r="J702" s="77"/>
      <c r="K702" s="77"/>
      <c r="L702" s="77"/>
      <c r="M702" s="77"/>
      <c r="N702" s="77"/>
      <c r="O702" s="77"/>
    </row>
    <row r="703" spans="1:15" s="78" customFormat="1" ht="15">
      <c r="A703" s="79"/>
      <c r="B703" s="77"/>
      <c r="C703" s="80"/>
      <c r="D703" s="81"/>
      <c r="E703" s="82"/>
      <c r="F703" s="82"/>
      <c r="G703" s="82"/>
      <c r="H703" s="82"/>
      <c r="I703" s="77"/>
      <c r="J703" s="77"/>
      <c r="K703" s="77"/>
      <c r="L703" s="77"/>
      <c r="M703" s="77"/>
      <c r="N703" s="77"/>
      <c r="O703" s="77"/>
    </row>
    <row r="704" spans="1:15" s="78" customFormat="1" ht="15">
      <c r="A704" s="79"/>
      <c r="B704" s="77"/>
      <c r="C704" s="80"/>
      <c r="D704" s="81"/>
      <c r="E704" s="82"/>
      <c r="F704" s="82"/>
      <c r="G704" s="82"/>
      <c r="H704" s="82"/>
      <c r="I704" s="77"/>
      <c r="J704" s="77"/>
      <c r="K704" s="77"/>
      <c r="L704" s="77"/>
      <c r="M704" s="77"/>
      <c r="N704" s="77"/>
      <c r="O704" s="77"/>
    </row>
    <row r="705" spans="1:15" s="78" customFormat="1" ht="15">
      <c r="A705" s="79"/>
      <c r="B705" s="77"/>
      <c r="C705" s="80"/>
      <c r="D705" s="81"/>
      <c r="E705" s="82"/>
      <c r="F705" s="82"/>
      <c r="G705" s="82"/>
      <c r="H705" s="82"/>
      <c r="I705" s="77"/>
      <c r="J705" s="77"/>
      <c r="K705" s="77"/>
      <c r="L705" s="77"/>
      <c r="M705" s="77"/>
      <c r="N705" s="77"/>
      <c r="O705" s="77"/>
    </row>
    <row r="706" spans="1:15" s="78" customFormat="1" ht="15">
      <c r="A706" s="79"/>
      <c r="B706" s="77"/>
      <c r="C706" s="80"/>
      <c r="D706" s="81"/>
      <c r="E706" s="82"/>
      <c r="F706" s="82"/>
      <c r="G706" s="82"/>
      <c r="H706" s="82"/>
      <c r="I706" s="77"/>
      <c r="J706" s="77"/>
      <c r="K706" s="77"/>
      <c r="L706" s="77"/>
      <c r="M706" s="77"/>
      <c r="N706" s="77"/>
      <c r="O706" s="77"/>
    </row>
    <row r="707" spans="1:15" s="78" customFormat="1" ht="15">
      <c r="A707" s="79"/>
      <c r="B707" s="77"/>
      <c r="C707" s="80"/>
      <c r="D707" s="81"/>
      <c r="E707" s="82"/>
      <c r="F707" s="82"/>
      <c r="G707" s="82"/>
      <c r="H707" s="82"/>
      <c r="I707" s="77"/>
      <c r="J707" s="77"/>
      <c r="K707" s="77"/>
      <c r="L707" s="77"/>
      <c r="M707" s="77"/>
      <c r="N707" s="77"/>
      <c r="O707" s="77"/>
    </row>
    <row r="708" spans="1:15" s="78" customFormat="1" ht="15">
      <c r="A708" s="79"/>
      <c r="B708" s="77"/>
      <c r="C708" s="80"/>
      <c r="D708" s="82"/>
      <c r="E708" s="82"/>
      <c r="F708" s="82"/>
      <c r="G708" s="82"/>
      <c r="H708" s="82"/>
      <c r="I708" s="77"/>
      <c r="J708" s="77"/>
      <c r="K708" s="77"/>
      <c r="L708" s="77"/>
      <c r="M708" s="77"/>
      <c r="N708" s="77"/>
      <c r="O708" s="77"/>
    </row>
    <row r="709" spans="1:15" s="78" customFormat="1" ht="15">
      <c r="A709" s="79"/>
      <c r="B709" s="77"/>
      <c r="C709" s="80"/>
      <c r="D709" s="82"/>
      <c r="E709" s="82"/>
      <c r="F709" s="82"/>
      <c r="G709" s="82"/>
      <c r="H709" s="82"/>
      <c r="I709" s="77"/>
      <c r="J709" s="77"/>
      <c r="K709" s="77"/>
      <c r="L709" s="77"/>
      <c r="M709" s="77"/>
      <c r="N709" s="77"/>
      <c r="O709" s="77"/>
    </row>
    <row r="710" spans="1:15" s="78" customFormat="1" ht="15">
      <c r="A710" s="79"/>
      <c r="B710" s="77"/>
      <c r="C710" s="80"/>
      <c r="D710" s="82"/>
      <c r="E710" s="82"/>
      <c r="F710" s="82"/>
      <c r="G710" s="82"/>
      <c r="H710" s="82"/>
      <c r="I710" s="77"/>
      <c r="J710" s="77"/>
      <c r="K710" s="77"/>
      <c r="L710" s="77"/>
      <c r="M710" s="77"/>
      <c r="N710" s="77"/>
      <c r="O710" s="77"/>
    </row>
    <row r="711" spans="1:15" s="78" customFormat="1" ht="15">
      <c r="A711" s="79"/>
      <c r="B711" s="77"/>
      <c r="C711" s="80"/>
      <c r="D711" s="82"/>
      <c r="E711" s="82"/>
      <c r="F711" s="82"/>
      <c r="G711" s="82"/>
      <c r="H711" s="82"/>
      <c r="I711" s="77"/>
      <c r="J711" s="77"/>
      <c r="K711" s="77"/>
      <c r="L711" s="77"/>
      <c r="M711" s="77"/>
      <c r="N711" s="77"/>
      <c r="O711" s="77"/>
    </row>
    <row r="712" spans="1:15" s="78" customFormat="1" ht="15">
      <c r="A712" s="79"/>
      <c r="B712" s="77"/>
      <c r="C712" s="80"/>
      <c r="D712" s="82"/>
      <c r="E712" s="82"/>
      <c r="F712" s="82"/>
      <c r="G712" s="82"/>
      <c r="H712" s="82"/>
      <c r="I712" s="77"/>
      <c r="J712" s="77"/>
      <c r="K712" s="77"/>
      <c r="L712" s="77"/>
      <c r="M712" s="77"/>
      <c r="N712" s="77"/>
      <c r="O712" s="77"/>
    </row>
    <row r="713" spans="1:15" s="78" customFormat="1" ht="15">
      <c r="A713" s="77"/>
      <c r="B713" s="77"/>
      <c r="C713" s="80"/>
      <c r="D713" s="82"/>
      <c r="E713" s="82"/>
      <c r="F713" s="82"/>
      <c r="G713" s="82"/>
      <c r="H713" s="82"/>
      <c r="I713" s="77"/>
      <c r="J713" s="77"/>
      <c r="K713" s="77"/>
      <c r="L713" s="77"/>
      <c r="M713" s="77"/>
      <c r="N713" s="77"/>
      <c r="O713" s="77"/>
    </row>
    <row r="714" spans="1:15" s="78" customFormat="1" ht="15">
      <c r="A714" s="77"/>
      <c r="B714" s="77"/>
      <c r="C714" s="80"/>
      <c r="D714" s="82"/>
      <c r="E714" s="82"/>
      <c r="F714" s="82"/>
      <c r="G714" s="82"/>
      <c r="H714" s="82"/>
      <c r="I714" s="77"/>
      <c r="J714" s="77"/>
      <c r="K714" s="77"/>
      <c r="L714" s="77"/>
      <c r="M714" s="77"/>
      <c r="N714" s="77"/>
      <c r="O714" s="77"/>
    </row>
    <row r="715" spans="1:15" s="78" customFormat="1" ht="15">
      <c r="A715" s="79"/>
      <c r="B715" s="77"/>
      <c r="C715" s="80"/>
      <c r="D715" s="82"/>
      <c r="E715" s="82"/>
      <c r="F715" s="82"/>
      <c r="G715" s="82"/>
      <c r="H715" s="82"/>
      <c r="I715" s="77"/>
      <c r="J715" s="77"/>
      <c r="K715" s="77"/>
      <c r="L715" s="77"/>
      <c r="M715" s="77"/>
      <c r="N715" s="77"/>
      <c r="O715" s="77"/>
    </row>
    <row r="716" ht="15">
      <c r="C716" s="80"/>
    </row>
    <row r="717" spans="2:3" ht="15">
      <c r="B717" s="77"/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</sheetData>
  <mergeCells count="3">
    <mergeCell ref="I671:IV673"/>
    <mergeCell ref="I106:IV107"/>
    <mergeCell ref="G670:H670"/>
  </mergeCells>
  <printOptions gridLines="1"/>
  <pageMargins left="0.46" right="0.77" top="0.9" bottom="0.84" header="0.36" footer="0.5"/>
  <pageSetup fitToHeight="0" fitToWidth="1" horizontalDpi="600" verticalDpi="600" orientation="landscape" scale="68" r:id="rId1"/>
  <headerFooter alignWithMargins="0">
    <oddHeader>&amp;C Amended Table of Equalized Valuations 2022
(As Amended by Tax Court Appeals)
</oddHeader>
    <oddFooter>&amp;C&amp;"Arial Narrow,Regular"*EXCLUSIVE OF CLASS II RAILROAD PROPERTY
**REVISED TOTALS AS AMENDED BY TAX COURT OF NEW JERSEY
</oddFooter>
  </headerFooter>
  <rowBreaks count="23" manualBreakCount="23">
    <brk id="30" max="16383" man="1"/>
    <brk id="64" max="16383" man="1"/>
    <brk id="105" max="16383" man="1"/>
    <brk id="149" max="16383" man="1"/>
    <brk id="190" max="16383" man="1"/>
    <brk id="211" max="16383" man="1"/>
    <brk id="230" max="16383" man="1"/>
    <brk id="257" max="16383" man="1"/>
    <brk id="286" max="16383" man="1"/>
    <brk id="303" max="16383" man="1"/>
    <brk id="334" max="16383" man="1"/>
    <brk id="350" max="16383" man="1"/>
    <brk id="380" max="16383" man="1"/>
    <brk id="411" max="16383" man="1"/>
    <brk id="438" max="16383" man="1"/>
    <brk id="482" max="16383" man="1"/>
    <brk id="520" max="16383" man="1"/>
    <brk id="541" max="16383" man="1"/>
    <brk id="561" max="16383" man="1"/>
    <brk id="587" max="16383" man="1"/>
    <brk id="616" max="16383" man="1"/>
    <brk id="642" max="16383" man="1"/>
    <brk id="669" max="16383" man="1"/>
  </rowBreaks>
  <ignoredErrors>
    <ignoredError sqref="H2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23" sqref="D23"/>
    </sheetView>
  </sheetViews>
  <sheetFormatPr defaultColWidth="8.6640625" defaultRowHeight="15"/>
  <sheetData/>
  <printOptions/>
  <pageMargins left="0.7" right="0.7" top="0.75" bottom="0.75" header="0.3" footer="0.3"/>
  <pageSetup horizontalDpi="600" verticalDpi="600" orientation="landscape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68DB6BD8E4A478F24E1B2D7AC697A" ma:contentTypeVersion="0" ma:contentTypeDescription="Create a new document." ma:contentTypeScope="" ma:versionID="e7b57c04d802d5e404dc94391bc15b96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DXV2RQSVUS77-2932-12714</_dlc_DocId>
    <_dlc_DocIdUrl xmlns="035e97a8-7486-4082-94c4-ab983c563e82">
      <Url>http://treassp/taxation/propadmin/_layouts/DocIdRedir.aspx?ID=DXV2RQSVUS77-2932-12714</Url>
      <Description>DXV2RQSVUS77-2932-12714</Description>
    </_dlc_DocIdUrl>
  </documentManagement>
</p:properties>
</file>

<file path=customXml/itemProps1.xml><?xml version="1.0" encoding="utf-8"?>
<ds:datastoreItem xmlns:ds="http://schemas.openxmlformats.org/officeDocument/2006/customXml" ds:itemID="{886FA6F1-6A4F-412B-8ACB-A2263D159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2313AE-2D9F-4188-B7C3-AFE86A956BA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ECAAC30-CF13-4567-8F21-BBD3A8216E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6C1661E-5176-4EFC-AD85-2AD637B8DEA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09718A0-BD4A-4DCF-AB34-0DEA754A8E8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35e97a8-7486-4082-94c4-ab983c563e82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Papadopoulos, Antonia</dc:creator>
  <cp:keywords/>
  <dc:description/>
  <cp:lastModifiedBy>Adractas, Nicholas</cp:lastModifiedBy>
  <cp:lastPrinted>2023-01-24T20:17:25Z</cp:lastPrinted>
  <dcterms:created xsi:type="dcterms:W3CDTF">2002-10-30T15:47:17Z</dcterms:created>
  <dcterms:modified xsi:type="dcterms:W3CDTF">2023-02-06T23:13:37Z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DXV2RQSVUS77-2932-11559</vt:lpwstr>
  </property>
  <property fmtid="{D5CDD505-2E9C-101B-9397-08002B2CF9AE}" pid="3" name="_dlc_DocIdItemGuid">
    <vt:lpwstr>4305763f-3851-49c2-a2fb-dcef71bc3a98</vt:lpwstr>
  </property>
  <property fmtid="{D5CDD505-2E9C-101B-9397-08002B2CF9AE}" pid="4" name="_dlc_DocIdUrl">
    <vt:lpwstr>http://treassp/taxation/propadmin/_layouts/DocIdRedir.aspx?ID=DXV2RQSVUS77-2932-11559, DXV2RQSVUS77-2932-11559</vt:lpwstr>
  </property>
  <property fmtid="{D5CDD505-2E9C-101B-9397-08002B2CF9AE}" pid="5" name="ContentTypeId">
    <vt:lpwstr>0x01010072268DB6BD8E4A478F24E1B2D7AC697A</vt:lpwstr>
  </property>
</Properties>
</file>